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13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명복\"/>
    </mc:Choice>
  </mc:AlternateContent>
  <bookViews>
    <workbookView xWindow="0" yWindow="0" windowWidth="28800" windowHeight="12390" activeTab="3"/>
  </bookViews>
  <sheets>
    <sheet name="원가(총괄)" sheetId="12" r:id="rId1"/>
    <sheet name="총집계표" sheetId="13" r:id="rId2"/>
    <sheet name="공종별집계표" sheetId="10" r:id="rId3"/>
    <sheet name="공종별내역서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____xlfn.BAHTTEXT" hidden="1">#NAME?</definedName>
    <definedName name="______xlfn.BAHTTEXT" hidden="1">#NAME?</definedName>
    <definedName name="_____xlfn.BAHTTEXT" hidden="1">#NAME?</definedName>
    <definedName name="____xlfn.BAHTTEXT" hidden="1">#NAME?</definedName>
    <definedName name="___xlfn.BAHTTEXT" hidden="1">#NAME?</definedName>
    <definedName name="__123Graph_A" hidden="1">#N/A</definedName>
    <definedName name="__123Graph_AChart1" hidden="1">#N/A</definedName>
    <definedName name="__123Graph_ACurrent" hidden="1">#N/A</definedName>
    <definedName name="__123Graph_B" hidden="1">#N/A</definedName>
    <definedName name="__123Graph_BChart1" hidden="1">#N/A</definedName>
    <definedName name="__123Graph_BCurrent" hidden="1">#N/A</definedName>
    <definedName name="__123Graph_X" hidden="1">#N/A</definedName>
    <definedName name="__123Graph_XChart1" hidden="1">#N/A</definedName>
    <definedName name="__123Graph_XCurrent" hidden="1">#N/A</definedName>
    <definedName name="__IntlFixup" hidden="1">TRUE</definedName>
    <definedName name="__key2" hidden="1">#N/A</definedName>
    <definedName name="__xlfn.BAHTTEXT" hidden="1">#NAME?</definedName>
    <definedName name="_Dist_Bin" hidden="1">#REF!</definedName>
    <definedName name="_Dist_Values" hidden="1">#REF!</definedName>
    <definedName name="_Fill" localSheetId="0" hidden="1">[1]날개벽수량표!#REF!</definedName>
    <definedName name="_Fill" hidden="1">[1]날개벽수량표!#REF!</definedName>
    <definedName name="_xlnm._FilterDatabase" localSheetId="0" hidden="1">#REF!</definedName>
    <definedName name="_xlnm._FilterDatabase" hidden="1">#REF!</definedName>
    <definedName name="_Key1" localSheetId="0" hidden="1">#REF!</definedName>
    <definedName name="_Key1" hidden="1">#REF!</definedName>
    <definedName name="_Key2" localSheetId="0" hidden="1">'[2]방송(체육관)'!#REF!</definedName>
    <definedName name="_Key2" hidden="1">'[2]방송(체육관)'!#REF!</definedName>
    <definedName name="_kfkf" localSheetId="0" hidden="1">#REF!</definedName>
    <definedName name="_kfkf" hidden="1">#REF!</definedName>
    <definedName name="_Order1" hidden="1">255</definedName>
    <definedName name="_Order2" hidden="1">255</definedName>
    <definedName name="_Parse_Out" hidden="1">[3]갑지!#REF!</definedName>
    <definedName name="_Regression_Int" hidden="1">1</definedName>
    <definedName name="_Sort" localSheetId="0" hidden="1">'[2]방송(체육관)'!#REF!</definedName>
    <definedName name="_Sort" hidden="1">'[2]방송(체육관)'!#REF!</definedName>
    <definedName name="_Table1_In1" hidden="1">#REF!</definedName>
    <definedName name="_Table1_Out" hidden="1">#REF!</definedName>
    <definedName name="_woogi" localSheetId="0" hidden="1">#REF!</definedName>
    <definedName name="_woogi" hidden="1">#REF!</definedName>
    <definedName name="_woogi2" localSheetId="0" hidden="1">#REF!</definedName>
    <definedName name="_woogi2" hidden="1">#REF!</definedName>
    <definedName name="_woogi24" localSheetId="0" hidden="1">#REF!</definedName>
    <definedName name="_woogi24" hidden="1">#REF!</definedName>
    <definedName name="_woogi3" localSheetId="0" hidden="1">#REF!</definedName>
    <definedName name="_woogi3" hidden="1">#REF!</definedName>
    <definedName name="_재ㅐ햐" localSheetId="0" hidden="1">#REF!</definedName>
    <definedName name="_재ㅐ햐" hidden="1">#REF!</definedName>
    <definedName name="abc" hidden="1">#N/A</definedName>
    <definedName name="AccessDatabase" hidden="1">"D:\공무jaje\98년품의-수불\98146.mdb"</definedName>
    <definedName name="acdb" hidden="1">#N/A</definedName>
    <definedName name="ACDS" hidden="1">#N/A</definedName>
    <definedName name="dataww" localSheetId="0" hidden="1">#REF!</definedName>
    <definedName name="dataww" hidden="1">#REF!</definedName>
    <definedName name="ddddd" localSheetId="0" hidden="1">#REF!</definedName>
    <definedName name="ddddd" hidden="1">#REF!</definedName>
    <definedName name="DF" hidden="1">#REF!</definedName>
    <definedName name="DFEE" localSheetId="0" hidden="1">#REF!</definedName>
    <definedName name="DFEE" hidden="1">#REF!</definedName>
    <definedName name="DKSG" localSheetId="0" hidden="1">#REF!</definedName>
    <definedName name="DKSG" hidden="1">#REF!</definedName>
    <definedName name="DKSGMLWJD" localSheetId="0" hidden="1">#REF!</definedName>
    <definedName name="DKSGMLWJD" hidden="1">#REF!</definedName>
    <definedName name="dlff" hidden="1">{#N/A,#N/A,FALSE,"운반시간"}</definedName>
    <definedName name="dn" hidden="1">{#N/A,#N/A,FALSE,"혼합골재"}</definedName>
    <definedName name="Dp" localSheetId="0" hidden="1">#REF!</definedName>
    <definedName name="Dp" hidden="1">#REF!</definedName>
    <definedName name="dsdsd" hidden="1">{#N/A,#N/A,FALSE,"운반시간"}</definedName>
    <definedName name="dsgfggg" localSheetId="0" hidden="1">#REF!</definedName>
    <definedName name="dsgfggg" hidden="1">#REF!</definedName>
    <definedName name="ED" localSheetId="0" hidden="1">#REF!</definedName>
    <definedName name="ED" hidden="1">#REF!</definedName>
    <definedName name="edssqq" hidden="1">{#N/A,#N/A,FALSE,"혼합골재"}</definedName>
    <definedName name="FD" localSheetId="0" hidden="1">#REF!</definedName>
    <definedName name="FD" hidden="1">#REF!</definedName>
    <definedName name="gfgdfg" localSheetId="0" hidden="1">[4]차액보증!#REF!</definedName>
    <definedName name="gfgdfg" hidden="1">[4]차액보증!#REF!</definedName>
    <definedName name="GMLWD" localSheetId="0" hidden="1">#REF!</definedName>
    <definedName name="GMLWD" hidden="1">#REF!</definedName>
    <definedName name="grew" hidden="1">#REF!</definedName>
    <definedName name="han" hidden="1">#REF!</definedName>
    <definedName name="HJ" hidden="1">#REF!</definedName>
    <definedName name="HTML_CodePage" hidden="1">949</definedName>
    <definedName name="HTML_Control" localSheetId="0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ktf" localSheetId="0" hidden="1">#REF!</definedName>
    <definedName name="ktf" hidden="1">#REF!</definedName>
    <definedName name="kty" localSheetId="0" hidden="1">#REF!</definedName>
    <definedName name="kty" hidden="1">#REF!</definedName>
    <definedName name="OP" hidden="1">#REF!</definedName>
    <definedName name="_xlnm.Print_Area" localSheetId="3">공종별내역서!$A$1:$M$483</definedName>
    <definedName name="_xlnm.Print_Area" localSheetId="2">공종별집계표!$A$1:$M$50</definedName>
    <definedName name="_xlnm.Print_Area" localSheetId="0">'원가(총괄)'!$A$1:$H$41</definedName>
    <definedName name="_xlnm.Print_Area" localSheetId="1">총집계표!$A$1:$M$27</definedName>
    <definedName name="_xlnm.Print_Titles" localSheetId="3">공종별내역서!$1:$3</definedName>
    <definedName name="_xlnm.Print_Titles" localSheetId="2">공종별집계표!$1:$4</definedName>
    <definedName name="_xlnm.Print_Titles" localSheetId="1">총집계표!$1:$4</definedName>
    <definedName name="QA" localSheetId="0" hidden="1">#REF!</definedName>
    <definedName name="QA" hidden="1">#REF!</definedName>
    <definedName name="qor" hidden="1">[5]실행철강하도!$A$1:$A$4</definedName>
    <definedName name="qw" hidden="1">{#N/A,#N/A,FALSE,"단가표지"}</definedName>
    <definedName name="rkdkd" hidden="1">{#N/A,#N/A,FALSE,"2~8번"}</definedName>
    <definedName name="sdg" hidden="1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ss" hidden="1">{#N/A,#N/A,FALSE,"전력간선"}</definedName>
    <definedName name="SWS" localSheetId="0" hidden="1">#REF!</definedName>
    <definedName name="SWS" hidden="1">#REF!</definedName>
    <definedName name="tr" hidden="1">#REF!</definedName>
    <definedName name="ujdffdf" hidden="1">{#N/A,#N/A,FALSE,"단가표지"}</definedName>
    <definedName name="wererr" hidden="1">{#N/A,#N/A,FALSE,"운반시간"}</definedName>
    <definedName name="werewr" hidden="1">{#N/A,#N/A,FALSE,"골재소요량";#N/A,#N/A,FALSE,"골재소요량"}</definedName>
    <definedName name="wm.조골재1" localSheetId="0" hidden="1">{#N/A,#N/A,FALSE,"조골재"}</definedName>
    <definedName name="wm.조골재1" hidden="1">{#N/A,#N/A,FALSE,"조골재"}</definedName>
    <definedName name="woogi" localSheetId="0" hidden="1">#REF!</definedName>
    <definedName name="woogi" hidden="1">#REF!</definedName>
    <definedName name="woogi2" localSheetId="0" hidden="1">#REF!</definedName>
    <definedName name="woogi2" hidden="1">#REF!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ww" hidden="1">#REF!</definedName>
    <definedName name="xx" hidden="1">#REF!</definedName>
    <definedName name="za" hidden="1">[6]실행철강하도!$A$1:$A$4</definedName>
    <definedName name="ㄱㅈㅎ" hidden="1">#REF!</definedName>
    <definedName name="강교" hidden="1">{#N/A,#N/A,FALSE,"포장2"}</definedName>
    <definedName name="강구조물" hidden="1">{#N/A,#N/A,FALSE,"포장1";#N/A,#N/A,FALSE,"포장1"}</definedName>
    <definedName name="개요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개요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견적대비" hidden="1">{#N/A,#N/A,FALSE,"포장2"}</definedName>
    <definedName name="결" hidden="1">{#N/A,#N/A,FALSE,"포장2"}</definedName>
    <definedName name="결과" hidden="1">{#N/A,#N/A,FALSE,"포장2"}</definedName>
    <definedName name="결표지" localSheetId="0" hidden="1">{#N/A,#N/A,FALSE,"표지"}</definedName>
    <definedName name="결표지" hidden="1">{#N/A,#N/A,FALSE,"표지"}</definedName>
    <definedName name="관리" hidden="1">{#N/A,#N/A,FALSE,"포장2"}</definedName>
    <definedName name="교좌" hidden="1">{#N/A,#N/A,FALSE,"포장2"}</definedName>
    <definedName name="구산갑지" localSheetId="0" hidden="1">#REF!</definedName>
    <definedName name="구산갑지" hidden="1">#REF!</definedName>
    <definedName name="금광추정" hidden="1">{#N/A,#N/A,FALSE,"포장2"}</definedName>
    <definedName name="기술" hidden="1">{#N/A,#N/A,FALSE,"부대1"}</definedName>
    <definedName name="김1" hidden="1">{"'Firr(선)'!$AS$1:$AY$62","'Firr(사)'!$AS$1:$AY$62","'Firr(회)'!$AS$1:$AY$62","'Firr(선)'!$L$1:$V$62","'Firr(사)'!$L$1:$V$62","'Firr(회)'!$L$1:$V$62"}</definedName>
    <definedName name="김김김" localSheetId="0" hidden="1">{#N/A,#N/A,FALSE,"속도"}</definedName>
    <definedName name="김김김" hidden="1">{#N/A,#N/A,FALSE,"속도"}</definedName>
    <definedName name="ㄴㄱㄹ" hidden="1">#REF!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ㅀ" localSheetId="0" hidden="1">#REF!</definedName>
    <definedName name="ㄴㅀ" hidden="1">#REF!</definedName>
    <definedName name="ㄴㅁ" hidden="1">#REF!</definedName>
    <definedName name="ㄴㅁㄹㅈㄹ" localSheetId="0" hidden="1">#REF!</definedName>
    <definedName name="ㄴㅁㄹㅈㄹ" hidden="1">#REF!</definedName>
    <definedName name="ㄷㄱ" localSheetId="0" hidden="1">#REF!</definedName>
    <definedName name="ㄷㄱ" hidden="1">#REF!</definedName>
    <definedName name="ㄷㅎㄹㅇ" localSheetId="0" hidden="1">#REF!</definedName>
    <definedName name="ㄷㅎㄹㅇ" hidden="1">#REF!</definedName>
    <definedName name="덕" hidden="1">{#N/A,#N/A,FALSE,"포장2"}</definedName>
    <definedName name="덕진" hidden="1">{#N/A,#N/A,FALSE,"포장2"}</definedName>
    <definedName name="덕호" hidden="1">{#N/A,#N/A,FALSE,"포장2"}</definedName>
    <definedName name="ㄹㄹㄹ" localSheetId="0" hidden="1">#REF!</definedName>
    <definedName name="ㄹㄹㄹ" hidden="1">#REF!</definedName>
    <definedName name="ㄹ호" hidden="1">#REF!</definedName>
    <definedName name="ㅁㅁ" localSheetId="0" hidden="1">#REF!</definedName>
    <definedName name="ㅁㅁ" hidden="1">#REF!</definedName>
    <definedName name="ㅁㅁㅁㅁㅁㅁ" hidden="1">#REF!</definedName>
    <definedName name="명일" hidden="1">{#N/A,#N/A,FALSE,"속도"}</definedName>
    <definedName name="ㅂㅂ" localSheetId="0" hidden="1">{#N/A,#N/A,FALSE,"표지"}</definedName>
    <definedName name="ㅂㅂ" hidden="1">{#N/A,#N/A,FALSE,"표지"}</definedName>
    <definedName name="ㅂㅈ" localSheetId="0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박창수" localSheetId="0" hidden="1">{#N/A,#N/A,FALSE,"표지"}</definedName>
    <definedName name="박창수" hidden="1">{#N/A,#N/A,FALSE,"표지"}</definedName>
    <definedName name="보링" hidden="1">{#N/A,#N/A,FALSE,"포장2"}</definedName>
    <definedName name="부대원가" hidden="1">{#N/A,#N/A,FALSE,"배수2"}</definedName>
    <definedName name="부대원본" localSheetId="0" hidden="1">{#N/A,#N/A,FALSE,"토공2"}</definedName>
    <definedName name="부대원본" hidden="1">{#N/A,#N/A,FALSE,"토공2"}</definedName>
    <definedName name="ㅅㅅㅆㅆㅆ" localSheetId="0" hidden="1">{#N/A,#N/A,FALSE,"표지"}</definedName>
    <definedName name="ㅅㅅㅆㅆㅆ" hidden="1">{#N/A,#N/A,FALSE,"표지"}</definedName>
    <definedName name="사급" hidden="1">{#N/A,#N/A,FALSE,"배수2"}</definedName>
    <definedName name="삼호" hidden="1">{#N/A,#N/A,FALSE,"배수2"}</definedName>
    <definedName name="설명서" hidden="1">{#N/A,#N/A,FALSE,"포장1";#N/A,#N/A,FALSE,"포장1"}</definedName>
    <definedName name="설변사유" localSheetId="0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ㅇㄴㅁ" hidden="1">[7]실행철강하도!$A$1:$A$4</definedName>
    <definedName name="ㅇㄹ" hidden="1">#REF!</definedName>
    <definedName name="ㅇㄹㄹ" localSheetId="0" hidden="1">#REF!</definedName>
    <definedName name="ㅇㄹㄹ" hidden="1">#REF!</definedName>
    <definedName name="ㅇㄹㅀ" localSheetId="0" hidden="1">#REF!</definedName>
    <definedName name="ㅇㄹㅀ" hidden="1">#REF!</definedName>
    <definedName name="ㅇㅇㄹ" localSheetId="0" hidden="1">#REF!</definedName>
    <definedName name="ㅇㅇㄹ" hidden="1">#REF!</definedName>
    <definedName name="아무" hidden="1">{#N/A,#N/A,FALSE,"배수2"}</definedName>
    <definedName name="아무거나" hidden="1">{#N/A,#N/A,FALSE,"배수2"}</definedName>
    <definedName name="아ㅓ림" hidden="1">{#N/A,#N/A,FALSE,"포장1";#N/A,#N/A,FALSE,"포장1"}</definedName>
    <definedName name="억이상" hidden="1">{#N/A,#N/A,FALSE,"2~8번"}</definedName>
    <definedName name="언" localSheetId="0" hidden="1">#REF!</definedName>
    <definedName name="언" hidden="1">#REF!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예정가" hidden="1">{#N/A,#N/A,FALSE,"포장2"}</definedName>
    <definedName name="예정공정표4월분" localSheetId="0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" hidden="1">[5]실행철강하도!$A$1:$A$4</definedName>
    <definedName name="완공3" localSheetId="0" hidden="1">#REF!</definedName>
    <definedName name="완공3" hidden="1">#REF!</definedName>
    <definedName name="완도" hidden="1">{#N/A,#N/A,FALSE,"포장2"}</definedName>
    <definedName name="용용" hidden="1">{#N/A,#N/A,FALSE,"포장2"}</definedName>
    <definedName name="원가" localSheetId="0" hidden="1">[8]날개벽수량표!#REF!</definedName>
    <definedName name="원가" hidden="1">[8]날개벽수량표!#REF!</definedName>
    <definedName name="원남내역" hidden="1">[9]실행철강하도!$A$1:$A$4</definedName>
    <definedName name="유지관리비" localSheetId="0" hidden="1">#REF!</definedName>
    <definedName name="유지관리비" hidden="1">#REF!</definedName>
    <definedName name="의" hidden="1">{#N/A,#N/A,FALSE,"운반시간"}</definedName>
    <definedName name="이름" hidden="1">{#N/A,#N/A,FALSE,"구조1"}</definedName>
    <definedName name="임형" hidden="1">{#N/A,#N/A,FALSE,"포장2"}</definedName>
    <definedName name="입찰금액안" hidden="1">[10]집계표!#REF!</definedName>
    <definedName name="ㅈㄷ" localSheetId="0" hidden="1">#REF!</definedName>
    <definedName name="ㅈㄷ" hidden="1">#REF!</definedName>
    <definedName name="자재1" hidden="1">{#N/A,#N/A,FALSE,"포장2"}</definedName>
    <definedName name="자재2" hidden="1">{#N/A,#N/A,FALSE,"구조2"}</definedName>
    <definedName name="조사가" hidden="1">[11]입찰안!#REF!</definedName>
    <definedName name="지" hidden="1">{#N/A,#N/A,FALSE,"배수2"}</definedName>
    <definedName name="지역" hidden="1">{#N/A,#N/A,FALSE,"포장2"}</definedName>
    <definedName name="지역업체" hidden="1">{#N/A,#N/A,FALSE,"배수2"}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찰샇기" localSheetId="0" hidden="1">#REF!</definedName>
    <definedName name="찰샇기" hidden="1">#REF!</definedName>
    <definedName name="총공" localSheetId="0" hidden="1">{#N/A,#N/A,FALSE,"운반시간"}</definedName>
    <definedName name="총공" hidden="1">{#N/A,#N/A,FALSE,"운반시간"}</definedName>
    <definedName name="추정" hidden="1">{#N/A,#N/A,FALSE,"포장2"}</definedName>
    <definedName name="콘크리트2" localSheetId="0" hidden="1">#REF!</definedName>
    <definedName name="콘크리트2" hidden="1">#REF!</definedName>
    <definedName name="태영지급" hidden="1">{#N/A,#N/A,FALSE,"부대1"}</definedName>
    <definedName name="토" hidden="1">#REF!</definedName>
    <definedName name="토공11" hidden="1">{#N/A,#N/A,FALSE,"포장2"}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적표" localSheetId="0" hidden="1">#REF!</definedName>
    <definedName name="토적표" hidden="1">#REF!</definedName>
    <definedName name="투3" hidden="1">{#N/A,#N/A,FALSE,"배수2"}</definedName>
    <definedName name="투찰표" hidden="1">{#N/A,#N/A,FALSE,"부대1"}</definedName>
    <definedName name="팔" hidden="1">#REF!</definedName>
    <definedName name="표지2" localSheetId="0" hidden="1">{#N/A,#N/A,FALSE,"단가표지"}</definedName>
    <definedName name="표지2" hidden="1">{#N/A,#N/A,FALSE,"단가표지"}</definedName>
    <definedName name="하도" hidden="1">{#N/A,#N/A,FALSE,"이정표"}</definedName>
    <definedName name="하한선" hidden="1">{#N/A,#N/A,FALSE,"배수2"}</definedName>
    <definedName name="한" hidden="1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ㅓㅕㅏ6ㅅ서ㅛㅓ" hidden="1">[12]입찰안!#REF!</definedName>
    <definedName name="ㅏㅣㅏㅣㅏㅣㅏㅣㅏ" localSheetId="0" hidden="1">#REF!</definedName>
    <definedName name="ㅏㅣㅏㅣㅏㅣㅏㅣㅏ" hidden="1">#REF!</definedName>
    <definedName name="ㅐㅔ" localSheetId="0" hidden="1">#REF!</definedName>
    <definedName name="ㅐㅔ" hidden="1">#REF!</definedName>
    <definedName name="ㅓㄴㄱ" hidden="1">[7]실행철강하도!$A$1:$A$4</definedName>
    <definedName name="ㅔㅐ" localSheetId="0" hidden="1">#REF!</definedName>
    <definedName name="ㅔㅐ" hidden="1">#REF!</definedName>
    <definedName name="ㅔㅐㅔㅐㅔㅐ" localSheetId="0" hidden="1">#REF!</definedName>
    <definedName name="ㅔㅐㅔㅐㅔㅐ" hidden="1">#REF!</definedName>
    <definedName name="ㅔㅔ" hidden="1">[13]집계표!#REF!</definedName>
    <definedName name="ㅔㅔㅔ" localSheetId="0" hidden="1">#REF!</definedName>
    <definedName name="ㅔㅔㅔ" hidden="1">#REF!</definedName>
    <definedName name="ㅔㅔㅔㅔ" hidden="1">#REF!</definedName>
    <definedName name="ㅕㅑ" localSheetId="0" hidden="1">#REF!</definedName>
    <definedName name="ㅕㅑ" hidden="1">#REF!</definedName>
    <definedName name="ㅕㅑㅐㅔ" localSheetId="0" hidden="1">#REF!</definedName>
    <definedName name="ㅕㅑㅐㅔ" hidden="1">#REF!</definedName>
    <definedName name="ㅠ뮤ㅐ" localSheetId="0" hidden="1">#REF!</definedName>
    <definedName name="ㅠ뮤ㅐ" hidden="1">#REF!</definedName>
    <definedName name="ㅣㅣㅣ" localSheetId="0" hidden="1">#REF!</definedName>
    <definedName name="ㅣㅣㅣ" hidden="1">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2" l="1"/>
  <c r="T23" i="10" l="1"/>
  <c r="T31" i="10"/>
  <c r="T24" i="10"/>
  <c r="H31" i="12" l="1"/>
  <c r="H32" i="12"/>
  <c r="H6" i="12" l="1"/>
  <c r="H5" i="12" l="1"/>
  <c r="H9" i="12" l="1"/>
  <c r="H18" i="12" l="1"/>
  <c r="H10" i="12"/>
  <c r="H8" i="12" s="1"/>
  <c r="H17" i="12"/>
  <c r="H15" i="12"/>
  <c r="H16" i="12" s="1"/>
  <c r="H19" i="12"/>
  <c r="H13" i="12" l="1"/>
  <c r="H14" i="12"/>
  <c r="H24" i="12"/>
  <c r="H22" i="12"/>
  <c r="H23" i="12" l="1"/>
  <c r="H12" i="12" l="1"/>
  <c r="H25" i="12" l="1"/>
  <c r="H11" i="12" s="1"/>
  <c r="H28" i="12"/>
  <c r="H27" i="12"/>
  <c r="H4" i="12" l="1"/>
  <c r="H29" i="12" l="1"/>
  <c r="H35" i="12" l="1"/>
  <c r="H41" i="12" l="1"/>
</calcChain>
</file>

<file path=xl/sharedStrings.xml><?xml version="1.0" encoding="utf-8"?>
<sst xmlns="http://schemas.openxmlformats.org/spreadsheetml/2006/main" count="2560" uniqueCount="754">
  <si>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</si>
  <si>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</si>
  <si>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</si>
  <si>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</si>
  <si>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</si>
  <si>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</si>
  <si>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</si>
  <si>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</si>
  <si>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</si>
  <si>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</si>
  <si>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</si>
  <si>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</si>
  <si>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</si>
  <si>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</si>
  <si>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</si>
  <si>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</si>
  <si>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</si>
  <si>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</si>
  <si>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</si>
  <si>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</si>
  <si>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</si>
  <si>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</si>
  <si>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</si>
  <si>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</si>
  <si>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</si>
  <si>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</si>
  <si>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</si>
  <si>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</si>
  <si>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</si>
  <si>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</si>
  <si>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</si>
  <si>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</si>
  <si>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</si>
  <si>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</si>
  <si>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</si>
  <si>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</si>
  <si>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</si>
  <si>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</si>
  <si>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</si>
  <si>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</si>
  <si>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</si>
  <si>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</si>
  <si>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</si>
  <si>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</si>
  <si>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</si>
  <si>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</si>
  <si>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</si>
  <si>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</si>
  <si>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</si>
  <si>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</si>
  <si>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</si>
  <si>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</si>
  <si>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내진 보강공사</t>
  </si>
  <si>
    <t>0101</t>
  </si>
  <si>
    <t>010101  가  설  공  사</t>
  </si>
  <si>
    <t>010101</t>
  </si>
  <si>
    <t>콘테이너형 가설사무소 설치 및 해체</t>
  </si>
  <si>
    <t>3.0*6.0m, 3개월</t>
  </si>
  <si>
    <t>개소</t>
  </si>
  <si>
    <t>5342832F00642F79590132F429351B</t>
  </si>
  <si>
    <t>T</t>
  </si>
  <si>
    <t>F</t>
  </si>
  <si>
    <t>0101015342832F00642F79590132F429351B</t>
  </si>
  <si>
    <t>수평 규준틀</t>
  </si>
  <si>
    <t>귀</t>
  </si>
  <si>
    <t>5342832C0068FD7759313907B3D402</t>
  </si>
  <si>
    <t>0101015342832C0068FD7759313907B3D402</t>
  </si>
  <si>
    <t>강관 조립말비계(이동식)설치 및 해체</t>
  </si>
  <si>
    <t>높이 2m, 3개월</t>
  </si>
  <si>
    <t>대</t>
  </si>
  <si>
    <t>5342832C0068FD77582D98F677322B</t>
  </si>
  <si>
    <t>0101015342832C0068FD77582D98F677322B</t>
  </si>
  <si>
    <t>건축물보양 - 석재면, 테라조면</t>
  </si>
  <si>
    <t>하드롱지</t>
  </si>
  <si>
    <t>M2</t>
  </si>
  <si>
    <t>534283290063A31355EFE122C311C4</t>
  </si>
  <si>
    <t>010101534283290063A31355EFE122C311C4</t>
  </si>
  <si>
    <t>건축물보양 - 콘크리트</t>
  </si>
  <si>
    <t>살수</t>
  </si>
  <si>
    <t>534283290063A31355EC2F6ABE2115</t>
  </si>
  <si>
    <t>010101534283290063A31355EC2F6ABE2115</t>
  </si>
  <si>
    <t>건축물 현장정리</t>
  </si>
  <si>
    <t>개보수</t>
  </si>
  <si>
    <t>53428329006392D959C7D875982327</t>
  </si>
  <si>
    <t>01010153428329006392D959C7D875982327</t>
  </si>
  <si>
    <t>철근콘크리트조</t>
  </si>
  <si>
    <t>53428329006392D959C37D0657BFDB</t>
  </si>
  <si>
    <t>01010153428329006392D959C37D0657BFDB</t>
  </si>
  <si>
    <t>먹매김</t>
  </si>
  <si>
    <t>일반</t>
  </si>
  <si>
    <t>534283290063A31356F7FD59838ADF</t>
  </si>
  <si>
    <t>010101534283290063A31356F7FD59838ADF</t>
  </si>
  <si>
    <t>공사용안전가림막설치</t>
  </si>
  <si>
    <t>판넬50T,정첩및시건장치포함</t>
  </si>
  <si>
    <t>53428329006392D959C404D99A37C4</t>
  </si>
  <si>
    <t>01010153428329006392D959C404D99A37C4</t>
  </si>
  <si>
    <t>고소작업차</t>
  </si>
  <si>
    <t>3ton</t>
  </si>
  <si>
    <t>일</t>
  </si>
  <si>
    <t>5458C34A00639D905182A645DEEF32FBA77371BD</t>
  </si>
  <si>
    <t>0101015458C34A00639D905182A645DEEF32FBA77371BD</t>
  </si>
  <si>
    <t>[ 합           계 ]</t>
  </si>
  <si>
    <t>TOTAL</t>
  </si>
  <si>
    <t>010102  토    공    사</t>
  </si>
  <si>
    <t>010102</t>
  </si>
  <si>
    <t>터파기/토사</t>
  </si>
  <si>
    <t>보통, 굴삭기 0.7m3</t>
  </si>
  <si>
    <t>M3</t>
  </si>
  <si>
    <t>5342B363006A767F59948D67D7AD76</t>
  </si>
  <si>
    <t>0101025342B363006A767F59948D67D7AD76</t>
  </si>
  <si>
    <t>되메우기/토사, 두께 15cm</t>
  </si>
  <si>
    <t>보통, 굴삭기 0.7m3+래머 80kg</t>
  </si>
  <si>
    <t>5342B363006A767F59948D67D7AD74</t>
  </si>
  <si>
    <t>0101025342B363006A767F59948D67D7AD74</t>
  </si>
  <si>
    <t>토사 운반/단지외 10km</t>
  </si>
  <si>
    <t>보통, 덤프 15ton+굴삭기 0.7m3(고르기 별도)</t>
  </si>
  <si>
    <t>5342B363006A767F59948D67D7AD72</t>
  </si>
  <si>
    <t>0101025342B363006A767F59948D67D7AD72</t>
  </si>
  <si>
    <t>방습필름 설치 - 바닥</t>
  </si>
  <si>
    <t>폴리에틸렌필름, 두께, 0.05mm, 1겹</t>
  </si>
  <si>
    <t>534263E4006236315FF9276769F71C</t>
  </si>
  <si>
    <t>010102534263E4006236315FF9276769F71C</t>
  </si>
  <si>
    <t>잡석지정</t>
  </si>
  <si>
    <t>(인력+장비)굴삭기 0.2m3+진동롤러(핸드가이드식)</t>
  </si>
  <si>
    <t>5342A37A006BCF2954532D599069A8</t>
  </si>
  <si>
    <t>0101025342A37A006BCF2954532D599069A8</t>
  </si>
  <si>
    <t>마이크로 파일공사</t>
  </si>
  <si>
    <t>Ø65mm</t>
  </si>
  <si>
    <t>공</t>
  </si>
  <si>
    <t>5343839800605E4751AB96373D1527</t>
  </si>
  <si>
    <t>0101025343839800605E4751AB96373D1527</t>
  </si>
  <si>
    <t>재하시험</t>
  </si>
  <si>
    <t>인발재하시험</t>
  </si>
  <si>
    <t>식</t>
  </si>
  <si>
    <t>52FA63030065EE385E959CB69A4BA1A9B8FF18</t>
  </si>
  <si>
    <t>01010252FA63030065EE385E959CB69A4BA1A9B8FF18</t>
  </si>
  <si>
    <t>010103  철근콘크리트공사</t>
  </si>
  <si>
    <t>010103</t>
  </si>
  <si>
    <t>레미콘 - 대구</t>
  </si>
  <si>
    <t>25-18-12</t>
  </si>
  <si>
    <t>546933BD006375175755CD69D2E33E035DE092</t>
  </si>
  <si>
    <t>010103546933BD006375175755CD69D2E33E035DE092</t>
  </si>
  <si>
    <t>25-27-15</t>
  </si>
  <si>
    <t>546933BD006375175755CD69D2E33E035DE1B0</t>
  </si>
  <si>
    <t>010103546933BD006375175755CD69D2E33E035DE1B0</t>
  </si>
  <si>
    <t>레디믹스트콘크리트 인력운반 타설</t>
  </si>
  <si>
    <t>무근구조물</t>
  </si>
  <si>
    <t>5342D3A9006049BB53CFDF0E3B516C</t>
  </si>
  <si>
    <t>0101035342D3A9006049BB53CFDF0E3B516C</t>
  </si>
  <si>
    <t>철근구조물</t>
  </si>
  <si>
    <t>5342D3A9006049BB53CFDCB9D53F9B</t>
  </si>
  <si>
    <t>0101035342D3A9006049BB53CFDCB9D53F9B</t>
  </si>
  <si>
    <t>철근콘크리트용봉강</t>
  </si>
  <si>
    <t>철근콘크리트용봉강, 이형봉강(SD400), HD-10, 지정장소도</t>
  </si>
  <si>
    <t>TON</t>
  </si>
  <si>
    <t>546933BD0063648555D5A1A3891177FD4E3D09</t>
  </si>
  <si>
    <t>010103546933BD0063648555D5A1A3891177FD4E3D09</t>
  </si>
  <si>
    <t>철근콘크리트용봉강, 이형봉강(SD400), HD-19, 지정장소도</t>
  </si>
  <si>
    <t>546933BD0063648555D5A1A3891177FD4B69AA</t>
  </si>
  <si>
    <t>010103546933BD0063648555D5A1A3891177FD4B69AA</t>
  </si>
  <si>
    <t>철근계</t>
  </si>
  <si>
    <t>52FA63030065EE385E959CB69A4BA1A9B8F63C</t>
  </si>
  <si>
    <t>01010352FA63030065EE385E959CB69A4BA1A9B8F63C</t>
  </si>
  <si>
    <t>철근 현장가공 및 현장조립</t>
  </si>
  <si>
    <t>Type-Ⅰ, 소형구조물</t>
  </si>
  <si>
    <t>5342D3AD006FFC245004D91B223EAA</t>
  </si>
  <si>
    <t>0101035342D3AD006FFC245004D91B223EAA</t>
  </si>
  <si>
    <t>합판거푸집 설치 및 해체</t>
  </si>
  <si>
    <t>보통 4회, 수직고 7m까지</t>
  </si>
  <si>
    <t>5342D3AE00687BBC5916948C39EE22</t>
  </si>
  <si>
    <t>0101035342D3AE00687BBC5916948C39EE22</t>
  </si>
  <si>
    <t>유로폼 설치 및 해체</t>
  </si>
  <si>
    <t>간단, 수직고 7m까지</t>
  </si>
  <si>
    <t>5342D3AE0068113C5D32B50F992D40</t>
  </si>
  <si>
    <t>0101035342D3AE0068113C5D32B50F992D40</t>
  </si>
  <si>
    <t>케미칼앵커</t>
  </si>
  <si>
    <t>HY200 + HD10</t>
  </si>
  <si>
    <t>EA</t>
  </si>
  <si>
    <t>5343839800605E4751AB96373D1525</t>
  </si>
  <si>
    <t>0101035343839800605E4751AB96373D1525</t>
  </si>
  <si>
    <t>HY200 + HD19</t>
  </si>
  <si>
    <t>5343839800605E4751AB96373D152B</t>
  </si>
  <si>
    <t>0101035343839800605E4751AB96373D152B</t>
  </si>
  <si>
    <t>인발테스트</t>
  </si>
  <si>
    <t>회</t>
  </si>
  <si>
    <t>5343839800605E4751AB96373D1F26</t>
  </si>
  <si>
    <t>0101035343839800605E4751AB96373D1F26</t>
  </si>
  <si>
    <t>자기탐상시험(MT)</t>
  </si>
  <si>
    <t>52FA63030065EE385E959CB69A4BA1A9B8F515</t>
  </si>
  <si>
    <t>01010352FA63030065EE385E959CB69A4BA1A9B8F515</t>
  </si>
  <si>
    <t>철강설</t>
  </si>
  <si>
    <t>철강설, 고철, 작업설부산물</t>
  </si>
  <si>
    <t>kg</t>
  </si>
  <si>
    <t>544E433B00665EE1554067A7AFF22166854CE0</t>
  </si>
  <si>
    <t>010103544E433B00665EE1554067A7AFF22166854CE0</t>
  </si>
  <si>
    <t>010104  철  골  공  사</t>
  </si>
  <si>
    <t>010104</t>
  </si>
  <si>
    <t>H형강</t>
  </si>
  <si>
    <t>SS275, 250*250*9*14mm, 현장도착도</t>
  </si>
  <si>
    <t>KG</t>
  </si>
  <si>
    <t>546933BD0063648554CEB2BC7BB3DE3161F370</t>
  </si>
  <si>
    <t>010104546933BD0063648554CEB2BC7BB3DE3161F370</t>
  </si>
  <si>
    <t>일반구조용압연강판</t>
  </si>
  <si>
    <t>6.0mm</t>
  </si>
  <si>
    <t>546933BD006364B255D8D4618DB27284D3D9CE</t>
  </si>
  <si>
    <t>010104546933BD006364B255D8D4618DB27284D3D9CE</t>
  </si>
  <si>
    <t>7.0mm</t>
  </si>
  <si>
    <t>546933BD006364B255D8D4618CA1038F5C13E0</t>
  </si>
  <si>
    <t>010104546933BD006364B255D8D4618CA1038F5C13E0</t>
  </si>
  <si>
    <t>9.0mm</t>
  </si>
  <si>
    <t>546933BD006364B255D8D4618CA1038F5C12C1</t>
  </si>
  <si>
    <t>010104546933BD006364B255D8D4618CA1038F5C12C1</t>
  </si>
  <si>
    <t>14.0mm</t>
  </si>
  <si>
    <t>546933BD006364B255D8D4618DB27284D3D9C3</t>
  </si>
  <si>
    <t>010104546933BD006364B255D8D4618DB27284D3D9C3</t>
  </si>
  <si>
    <t>15.0mm</t>
  </si>
  <si>
    <t>546933BD006364B255D8D4618CA1038F5C12C5</t>
  </si>
  <si>
    <t>010104546933BD006364B255D8D4618CA1038F5C12C5</t>
  </si>
  <si>
    <t>40.0mm</t>
  </si>
  <si>
    <t>546933BD006364B255D8D4618CA1038F5D2336</t>
  </si>
  <si>
    <t>010104546933BD006364B255D8D4618CA1038F5D2336</t>
  </si>
  <si>
    <t>고장력볼트</t>
  </si>
  <si>
    <t>고장력볼트, F10T, M20*60mm</t>
  </si>
  <si>
    <t>조</t>
  </si>
  <si>
    <t>546923940067982259CB4F6A06DD8F8394D06C</t>
  </si>
  <si>
    <t>010104546923940067982259CB4F6A06DD8F8394D06C</t>
  </si>
  <si>
    <t>철골 가공 조립(표준 라멘구조)</t>
  </si>
  <si>
    <t>Rolled shape, 60ton 미만</t>
  </si>
  <si>
    <t>5342C34B0068659456B97DCA14BA56</t>
  </si>
  <si>
    <t>0101045342C34B0068659456B97DCA14BA56</t>
  </si>
  <si>
    <t>철골세우기 - 6층 미만</t>
  </si>
  <si>
    <t>50kg/m2 미만, 10∼15ton 미만</t>
  </si>
  <si>
    <t>5342C34D006B7294565A6A33118691</t>
  </si>
  <si>
    <t>0101045342C34D006B7294565A6A33118691</t>
  </si>
  <si>
    <t>철골 세우기 - 크레인(타이어) 10ton</t>
  </si>
  <si>
    <t>기타</t>
  </si>
  <si>
    <t>5342832E006BB2575F5F890E7F260D</t>
  </si>
  <si>
    <t>0101045342832E006BB2575F5F890E7F260D</t>
  </si>
  <si>
    <t>고장력 볼트 본조임</t>
  </si>
  <si>
    <t>50본/t 미만, 300ton 이상~500ton 미만</t>
  </si>
  <si>
    <t>5342C34D006BCAAB59180ADA356635</t>
  </si>
  <si>
    <t>0101045342C34D006BCAAB59180ADA356635</t>
  </si>
  <si>
    <t>스터드볼트 설치 / 자동용접</t>
  </si>
  <si>
    <t>M16*150</t>
  </si>
  <si>
    <t>5342C34A006E0F4B5B4B3144942B1D</t>
  </si>
  <si>
    <t>0101045342C34A006E0F4B5B4B3144942B1D</t>
  </si>
  <si>
    <t>M19*150</t>
  </si>
  <si>
    <t>5342C34A006E0F4B5B4B3144942849</t>
  </si>
  <si>
    <t>0101045342C34A006E0F4B5B4B3144942849</t>
  </si>
  <si>
    <t>앵커 볼트 설치</t>
  </si>
  <si>
    <t>M24 L500</t>
  </si>
  <si>
    <t>개</t>
  </si>
  <si>
    <t>5342C34A006E0F54517626C57A3D18</t>
  </si>
  <si>
    <t>0101045342C34A006E0F54517626C57A3D18</t>
  </si>
  <si>
    <t>스파이럴철근</t>
  </si>
  <si>
    <t>∮6mm</t>
  </si>
  <si>
    <t>52FA63030065EE385E959CB69A4BA1A9B8F7C4</t>
  </si>
  <si>
    <t>01010452FA63030065EE385E959CB69A4BA1A9B8F7C4</t>
  </si>
  <si>
    <t>0101045342D3AD006FFC245004D91B223EAA</t>
  </si>
  <si>
    <t>HY200 + HIT-C M16</t>
  </si>
  <si>
    <t>5343839800605E4751AB96373D141C</t>
  </si>
  <si>
    <t>0101045343839800605E4751AB96373D141C</t>
  </si>
  <si>
    <t>주각부 무수축 모르타르 충전</t>
  </si>
  <si>
    <t>무수축모르타르, GP600</t>
  </si>
  <si>
    <t>5342C34D006BCAB450EC56727EEA2E</t>
  </si>
  <si>
    <t>0101045342C34D006BCAB450EC56727EEA2E</t>
  </si>
  <si>
    <t>녹막이페인트(뿜칠)</t>
  </si>
  <si>
    <t>1회.2종</t>
  </si>
  <si>
    <t>534273C70069F2225810862038E2D7</t>
  </si>
  <si>
    <t>010104534273C70069F2225810862038E2D7</t>
  </si>
  <si>
    <t>내화페인트</t>
  </si>
  <si>
    <t>1시간</t>
  </si>
  <si>
    <t>52FA63030065EE385E959CB69A4BA1A9B8F7CA</t>
  </si>
  <si>
    <t>01010452FA63030065EE385E959CB69A4BA1A9B8F7CA</t>
  </si>
  <si>
    <t>010104544E433B00665EE1554067A7AFF22166854CE0</t>
  </si>
  <si>
    <t>010105  조  적  공  사</t>
  </si>
  <si>
    <t>010105</t>
  </si>
  <si>
    <t>콘크리트벽돌</t>
  </si>
  <si>
    <t>콘크리트벽돌, 190*57*90mm, 대구, C종2급</t>
  </si>
  <si>
    <t>매</t>
  </si>
  <si>
    <t>546933BD00635A2F5650F0F4F8FA5683487C8B</t>
  </si>
  <si>
    <t>010105546933BD00635A2F5650F0F4F8FA5683487C8B</t>
  </si>
  <si>
    <t>1.0B 벽돌쌓기</t>
  </si>
  <si>
    <t>3.6m 이하</t>
  </si>
  <si>
    <t>5342F3FD0065E94B571CD691811C6C</t>
  </si>
  <si>
    <t>0101055342F3FD0065E94B571CD691811C6C</t>
  </si>
  <si>
    <t>철근콘크리트인방</t>
  </si>
  <si>
    <t>200*200</t>
  </si>
  <si>
    <t>M</t>
  </si>
  <si>
    <t>5342F3EE006DBDA655CAA2713C4E8A</t>
  </si>
  <si>
    <t>0101055342F3EE006DBDA655CAA2713C4E8A</t>
  </si>
  <si>
    <t>벽돌운반</t>
  </si>
  <si>
    <t>인력, 1층</t>
  </si>
  <si>
    <t>천매</t>
  </si>
  <si>
    <t>5342F3FD0065CE6D5801457ACC90F5</t>
  </si>
  <si>
    <t>0101055342F3FD0065CE6D5801457ACC90F5</t>
  </si>
  <si>
    <t>010106  석    공    사</t>
  </si>
  <si>
    <t>010106</t>
  </si>
  <si>
    <t>화강석붙임(습식, 버너)</t>
  </si>
  <si>
    <t>바닥, 거창석 30mm, 모르타르 30mm</t>
  </si>
  <si>
    <t>53424390006E60A0503DBC7FAEC5F0</t>
  </si>
  <si>
    <t>01010653424390006E60A0503DBC7FAEC5F0</t>
  </si>
  <si>
    <t>화강석붙임(건식/앵커, 물갈기)</t>
  </si>
  <si>
    <t>벽, 거창석 30mm</t>
  </si>
  <si>
    <t>53424390006E458C594464D7A8D0AA</t>
  </si>
  <si>
    <t>01010653424390006E458C594464D7A8D0AA</t>
  </si>
  <si>
    <t>벽, 고흥석 30mm</t>
  </si>
  <si>
    <t>53424390006E458C594464D7A8D1B1</t>
  </si>
  <si>
    <t>01010653424390006E458C594464D7A8D1B1</t>
  </si>
  <si>
    <t>화강석 보강철물(T:375)</t>
  </si>
  <si>
    <t>ㅁ50*50*3.2t@450*450</t>
  </si>
  <si>
    <t>534233A100651E7851C6CF649E0D55</t>
  </si>
  <si>
    <t>010106534233A100651E7851C6CF649E0D55</t>
  </si>
  <si>
    <t>010107  목    공    사</t>
  </si>
  <si>
    <t>010107</t>
  </si>
  <si>
    <t>벽체틀 설치</t>
  </si>
  <si>
    <t>40*40, @450*600</t>
  </si>
  <si>
    <t>534203750064764C5AA318A80CA6AC</t>
  </si>
  <si>
    <t>010107534203750064764C5AA318A80CA6AC</t>
  </si>
  <si>
    <t>MDF 설치(벽,못)</t>
  </si>
  <si>
    <t>12.0mm</t>
  </si>
  <si>
    <t>534263E30061894C5DD605C6EAA54C</t>
  </si>
  <si>
    <t>010107534263E30061894C5DD605C6EAA54C</t>
  </si>
  <si>
    <t>MDF 붙임(벽,접착)</t>
  </si>
  <si>
    <t>534263E30061D16056D172BF1CEAF0</t>
  </si>
  <si>
    <t>010107534263E30061D16056D172BF1CEAF0</t>
  </si>
  <si>
    <t>흡음붙임(벽,접착)</t>
  </si>
  <si>
    <t>12.0mm, 패브릭</t>
  </si>
  <si>
    <t>534263E30061D16056D172BF1FBF76</t>
  </si>
  <si>
    <t>010107534263E30061D16056D172BF1FBF76</t>
  </si>
  <si>
    <t>걸레받이 설치 - 중밀도섬유판</t>
  </si>
  <si>
    <t>T=9, H=100</t>
  </si>
  <si>
    <t>534263E10066910B52238DD4398113</t>
  </si>
  <si>
    <t>010107534263E10066910B52238DD4398113</t>
  </si>
  <si>
    <t>인테리어필름</t>
  </si>
  <si>
    <t>방염우드</t>
  </si>
  <si>
    <t>546933BD00632EFD5524CEF38CDCC86F5BF90B</t>
  </si>
  <si>
    <t>010107546933BD00632EFD5524CEF38CDCC86F5BF90B</t>
  </si>
  <si>
    <t>010108  지붕및홈통공사</t>
  </si>
  <si>
    <t>010108</t>
  </si>
  <si>
    <t>스텐선홈통 설치</t>
  </si>
  <si>
    <t>101.6*1.5mm</t>
  </si>
  <si>
    <t>53422347006B2EDB5948642BD0964C</t>
  </si>
  <si>
    <t>01010853422347006B2EDB5948642BD0964C</t>
  </si>
  <si>
    <t>스텐슬리브 설치</t>
  </si>
  <si>
    <t>53422347006B2EDB5948642BD095A5</t>
  </si>
  <si>
    <t>01010853422347006B2EDB5948642BD095A5</t>
  </si>
  <si>
    <t>010109  금속및미장공사</t>
  </si>
  <si>
    <t>010109</t>
  </si>
  <si>
    <t>와이어메시 바닥깔기</t>
  </si>
  <si>
    <t>#8-150*150</t>
  </si>
  <si>
    <t>534233A8006842DD5755E222D5BE04</t>
  </si>
  <si>
    <t>010109534233A8006842DD5755E222D5BE04</t>
  </si>
  <si>
    <t>스테인리스재료분리대</t>
  </si>
  <si>
    <t>바닥, W50*H30*1.5t</t>
  </si>
  <si>
    <t>534263E7006F5D1D5F052CA1F79BD1</t>
  </si>
  <si>
    <t>010109534263E7006F5D1D5F052CA1F79BD1</t>
  </si>
  <si>
    <t>AL몰딩 설치</t>
  </si>
  <si>
    <t>L형, 19*19*1.0mm</t>
  </si>
  <si>
    <t>534263E9006A0FA6576657809063CD</t>
  </si>
  <si>
    <t>010109534263E9006A0FA6576657809063CD</t>
  </si>
  <si>
    <t>모르타르 바름</t>
  </si>
  <si>
    <t>내벽, 18mm, 3.6m 이하</t>
  </si>
  <si>
    <t>5342E3970068CA9D5DF40D4169F9D3</t>
  </si>
  <si>
    <t>0101095342E3970068CA9D5DF40D4169F9D3</t>
  </si>
  <si>
    <t>외벽, 24mm</t>
  </si>
  <si>
    <t>5342E3970068CA9D5DF09277CB7252</t>
  </si>
  <si>
    <t>0101095342E3970068CA9D5DF09277CB7252</t>
  </si>
  <si>
    <t>010110  창호및유리공사</t>
  </si>
  <si>
    <t>010110</t>
  </si>
  <si>
    <t>SSD - 1 [130*55*2.4t단열바,자동문포함]</t>
  </si>
  <si>
    <t>3.800 x 2.100 = 7.980</t>
  </si>
  <si>
    <t>534253FB0063B5825C6C5A7451C3A4</t>
  </si>
  <si>
    <t>010110534253FB0063B5825C6C5A7451C3A4</t>
  </si>
  <si>
    <t>창호주위 모르타르 충전</t>
  </si>
  <si>
    <t>534253FF00690210505725A0BBD0D6</t>
  </si>
  <si>
    <t>010110534253FF00690210505725A0BBD0D6</t>
  </si>
  <si>
    <t>투명로이복층유리 26mm(5+16A+5)</t>
  </si>
  <si>
    <t>투명+아르곤가스+투명로이</t>
  </si>
  <si>
    <t>546933BD00631C9E5A266C18B9D950E70CE661</t>
  </si>
  <si>
    <t>010110546933BD00631C9E5A266C18B9D950E70CE661</t>
  </si>
  <si>
    <t>창호유리설치 / 복층유리</t>
  </si>
  <si>
    <t>유리두께 28mm 이하</t>
  </si>
  <si>
    <t>534253F10063558554AFF31A0F22C5</t>
  </si>
  <si>
    <t>010110534253F10063558554AFF31A0F22C5</t>
  </si>
  <si>
    <t>복층유리주위 코킹</t>
  </si>
  <si>
    <t>5*5, 실리콘</t>
  </si>
  <si>
    <t>534253F10063C8E5513FE0AEEE4037</t>
  </si>
  <si>
    <t>010110534253F10063C8E5513FE0AEEE4037</t>
  </si>
  <si>
    <t>수밀코킹(실리콘)</t>
  </si>
  <si>
    <t>사각, 10mm, 창호주위</t>
  </si>
  <si>
    <t>534213580062018151CD932203B210</t>
  </si>
  <si>
    <t>010110534213580062018151CD932203B210</t>
  </si>
  <si>
    <t>010111  도  장  공  사</t>
  </si>
  <si>
    <t>010111</t>
  </si>
  <si>
    <t>바탕만들기+수성페인트 롤러칠+퍼티 및 연마</t>
  </si>
  <si>
    <t>내부, 2회 1급, con'c·mortar면</t>
  </si>
  <si>
    <t>534273C5006D35FB5D28E25F2BD89F</t>
  </si>
  <si>
    <t>010111534273C5006D35FB5D28E25F2BD89F</t>
  </si>
  <si>
    <t>바탕만들기+수성페인트 롤러칠(재료비 미포함)</t>
  </si>
  <si>
    <t>내부, 2회 1급, 석고보드면 줄퍼티</t>
  </si>
  <si>
    <t>534273C5006D35FB5D28E258FA1B4D</t>
  </si>
  <si>
    <t>010111534273C5006D35FB5D28E258FA1B4D</t>
  </si>
  <si>
    <t>수성페인트 롤러칠+퍼티 및 연마</t>
  </si>
  <si>
    <t>외부, 2회 1급, 기존도장면</t>
  </si>
  <si>
    <t>534273C5006D35FB5D28E8E665EB8D</t>
  </si>
  <si>
    <t>010111534273C5006D35FB5D28E8E665EB8D</t>
  </si>
  <si>
    <t>외부, 2회 1급, con'c·mortar면</t>
  </si>
  <si>
    <t>534273C5006D35FB5D28E8E665EB8C</t>
  </si>
  <si>
    <t>010111534273C5006D35FB5D28E8E665EB8C</t>
  </si>
  <si>
    <t>내천장, 2회 1급, con'c·mortar면</t>
  </si>
  <si>
    <t>534273C5006D35FB5D2F17F7CE6569</t>
  </si>
  <si>
    <t>010111534273C5006D35FB5D2F17F7CE6569</t>
  </si>
  <si>
    <t>010112  수  장  공  사</t>
  </si>
  <si>
    <t>010112</t>
  </si>
  <si>
    <t>비닐타일 깔기</t>
  </si>
  <si>
    <t>비닐타일, 3*450*450mm, 데코타일</t>
  </si>
  <si>
    <t>534263E10066D8F356E91C9DA25866</t>
  </si>
  <si>
    <t>010112534263E10066D8F356E91C9DA25866</t>
  </si>
  <si>
    <t>석고판 설치(나사고정)</t>
  </si>
  <si>
    <t>벽, 일반9.5t 1겹 붙임</t>
  </si>
  <si>
    <t>534263E30061B6B75D80BAB9A99FE0</t>
  </si>
  <si>
    <t>010112534263E30061B6B75D80BAB9A99FE0</t>
  </si>
  <si>
    <t>석고판 설치(접착제)</t>
  </si>
  <si>
    <t>벽, 일반12.5t 1겹 붙임</t>
  </si>
  <si>
    <t>534263E30061B68A59217A28DB2D5C</t>
  </si>
  <si>
    <t>010112534263E30061B68A59217A28DB2D5C</t>
  </si>
  <si>
    <t>경질우레탄폼스프레이</t>
  </si>
  <si>
    <t>40*90mm, 코킹포함</t>
  </si>
  <si>
    <t>534263E4006236045B1FC917DD1D86</t>
  </si>
  <si>
    <t>010112534263E4006236045B1FC917DD1D86</t>
  </si>
  <si>
    <t>친환경텍스 설치</t>
  </si>
  <si>
    <t>300*600*12.0t</t>
  </si>
  <si>
    <t>534263E3006189795C332CF41E8FF0</t>
  </si>
  <si>
    <t>010112534263E3006189795C332CF41E8FF0</t>
  </si>
  <si>
    <t>기성몰딩 설치</t>
  </si>
  <si>
    <t>60*9mm</t>
  </si>
  <si>
    <t>534263E9006A0FA6576CFF9CAA5F1D</t>
  </si>
  <si>
    <t>010112534263E9006A0FA6576CFF9CAA5F1D</t>
  </si>
  <si>
    <t>010113  기  타  공  사</t>
  </si>
  <si>
    <t>010113</t>
  </si>
  <si>
    <t>이중바닥 철거후재설치</t>
  </si>
  <si>
    <t>기존재사용</t>
  </si>
  <si>
    <t>534263E10066808B5978F601675E4D</t>
  </si>
  <si>
    <t>010113534263E10066808B5978F601675E4D</t>
  </si>
  <si>
    <t>탄소섬유 보강공사</t>
  </si>
  <si>
    <t>300g X 3ply</t>
  </si>
  <si>
    <t>5343839800605E4751AB96373D141E</t>
  </si>
  <si>
    <t>0101135343839800605E4751AB96373D141E</t>
  </si>
  <si>
    <t>균열보수</t>
  </si>
  <si>
    <t>V컷팅+에폭시충진보수</t>
  </si>
  <si>
    <t>534273C70069F23C582E665E2CFA67</t>
  </si>
  <si>
    <t>010113534273C70069F23C582E665E2CFA67</t>
  </si>
  <si>
    <t>점자블럭</t>
  </si>
  <si>
    <t>300*300*18t, 자기질</t>
  </si>
  <si>
    <t>52FA63030065EE385E959CB69A4BA1A9B8F7C0</t>
  </si>
  <si>
    <t>01011352FA63030065EE385E959CB69A4BA1A9B8F7C0</t>
  </si>
  <si>
    <t>아스콘깔기</t>
  </si>
  <si>
    <t>50mm</t>
  </si>
  <si>
    <t>53439383006200A852472AD924BBCC</t>
  </si>
  <si>
    <t>01011353439383006200A852472AD924BBCC</t>
  </si>
  <si>
    <t>우수관 설치</t>
  </si>
  <si>
    <t>Ø150 PVC, VG1</t>
  </si>
  <si>
    <t>53439383006200A852472AD9270E64</t>
  </si>
  <si>
    <t>01011353439383006200A852472AD9270E64</t>
  </si>
  <si>
    <t>빗물받이</t>
  </si>
  <si>
    <t>410*510*600</t>
  </si>
  <si>
    <t>52FA63030065EE385E959CB69A4BA1A9B8F7C7</t>
  </si>
  <si>
    <t>01011352FA63030065EE385E959CB69A4BA1A9B8F7C7</t>
  </si>
  <si>
    <t>010114  철  거  공  사</t>
  </si>
  <si>
    <t>010114</t>
  </si>
  <si>
    <t>SAW CUT</t>
  </si>
  <si>
    <t>콘크리트</t>
  </si>
  <si>
    <t>5342D3A70065518C52FB52530E66FD</t>
  </si>
  <si>
    <t>0101145342D3A70065518C52FB52530E66FD</t>
  </si>
  <si>
    <t>아스팔트</t>
  </si>
  <si>
    <t>5342D3A70065518C52FB537A18CF45</t>
  </si>
  <si>
    <t>0101145342D3A70065518C52FB537A18CF45</t>
  </si>
  <si>
    <t>콘크리트구조물 헐기(소형장비)</t>
  </si>
  <si>
    <t>전기식, 철근</t>
  </si>
  <si>
    <t>534383980060EC635FD314725ED179</t>
  </si>
  <si>
    <t>010114534383980060EC635FD314725ED179</t>
  </si>
  <si>
    <t>조적벽 해체</t>
  </si>
  <si>
    <t>H=3.6m 이하</t>
  </si>
  <si>
    <t>5343839800605E635E1695ACF60BD6</t>
  </si>
  <si>
    <t>0101145343839800605E635E1695ACF60BD6</t>
  </si>
  <si>
    <t>아스콘포장(20cm이하) 깨기</t>
  </si>
  <si>
    <t>굴삭기 0.2m3+대형브레커</t>
  </si>
  <si>
    <t>5343839800605E4751AB96373D1418</t>
  </si>
  <si>
    <t>0101145343839800605E4751AB96373D1418</t>
  </si>
  <si>
    <t>인조석및화강석 철거</t>
  </si>
  <si>
    <t>5343839800605E635E17B8DF62DD51</t>
  </si>
  <si>
    <t>0101145343839800605E635E17B8DF62DD51</t>
  </si>
  <si>
    <t>몰탈 철거</t>
  </si>
  <si>
    <t>5343839800605E635E17B8DF62DD54</t>
  </si>
  <si>
    <t>0101145343839800605E635E17B8DF62DD54</t>
  </si>
  <si>
    <t>PVC계바닥재 해체</t>
  </si>
  <si>
    <t>5343839800605E635E169907276B4F</t>
  </si>
  <si>
    <t>0101145343839800605E635E169907276B4F</t>
  </si>
  <si>
    <t>벽체틀 철거</t>
  </si>
  <si>
    <t>534203750064765D51921B74911362</t>
  </si>
  <si>
    <t>010114534203750064765D51921B74911362</t>
  </si>
  <si>
    <t>흡음보드 해체</t>
  </si>
  <si>
    <t>벽</t>
  </si>
  <si>
    <t>5343839800605E635E1697594B2020</t>
  </si>
  <si>
    <t>0101145343839800605E635E1697594B2020</t>
  </si>
  <si>
    <t>MDF 해체</t>
  </si>
  <si>
    <t>5343839800605E635E1697594B2023</t>
  </si>
  <si>
    <t>0101145343839800605E635E1697594B2023</t>
  </si>
  <si>
    <t>흡음텍스 해체</t>
  </si>
  <si>
    <t>5343839800605E635E1693FE1A0245</t>
  </si>
  <si>
    <t>0101145343839800605E635E1693FE1A0245</t>
  </si>
  <si>
    <t>선홈통 철거</t>
  </si>
  <si>
    <t>5343839800605E4751AB96373D1C52</t>
  </si>
  <si>
    <t>0101145343839800605E4751AB96373D1C52</t>
  </si>
  <si>
    <t>창호 철거</t>
  </si>
  <si>
    <t>5343839800605E635E17B8DC92D977</t>
  </si>
  <si>
    <t>0101145343839800605E635E17B8DC92D977</t>
  </si>
  <si>
    <t>건설폐재류 상차비</t>
  </si>
  <si>
    <t>53428329006392EA51DB3776ABF34E</t>
  </si>
  <si>
    <t>01011453428329006392EA51DB3776ABF34E</t>
  </si>
  <si>
    <t>혼합건설폐기물 상차비</t>
  </si>
  <si>
    <t>(매립지반입대상 폐기물 포함)</t>
  </si>
  <si>
    <t>53428329006392EA51DB3776ABF0FA</t>
  </si>
  <si>
    <t>01011453428329006392EA51DB3776ABF0FA</t>
  </si>
  <si>
    <t>010115  골    재    대</t>
  </si>
  <si>
    <t>010115</t>
  </si>
  <si>
    <t>&lt;</t>
  </si>
  <si>
    <t>시멘트</t>
  </si>
  <si>
    <t>포</t>
  </si>
  <si>
    <t>546933BD006375175480429F6A702B880F27E1</t>
  </si>
  <si>
    <t>010115546933BD006375175480429F6A702B880F27E1</t>
  </si>
  <si>
    <t>모래</t>
  </si>
  <si>
    <t>도착도</t>
  </si>
  <si>
    <t>544E433B0066D241537AD44A153C56B07EE299</t>
  </si>
  <si>
    <t>010115544E433B0066D241537AD44A153C56B07EE299</t>
  </si>
  <si>
    <t>자갈</t>
  </si>
  <si>
    <t>544E433B0066D2415255F8F8C2557DAE0D2E6D</t>
  </si>
  <si>
    <t>010115544E433B0066D2415255F8F8C2557DAE0D2E6D</t>
  </si>
  <si>
    <t>010116  작 업 부 산 물</t>
  </si>
  <si>
    <t>010116</t>
  </si>
  <si>
    <t>1</t>
  </si>
  <si>
    <t>철강설, 스텐레스, 작업설부산물</t>
  </si>
  <si>
    <t>544E433B00665EE1554067A7AFF22166854D88</t>
  </si>
  <si>
    <t>010116544E433B00665EE1554067A7AFF22166854D88</t>
  </si>
  <si>
    <t>010117  폐기물  처리비</t>
  </si>
  <si>
    <t>010117</t>
  </si>
  <si>
    <t>6</t>
  </si>
  <si>
    <t>폐콘크리트</t>
  </si>
  <si>
    <t>53428329006392EA5032C10B406E9F</t>
  </si>
  <si>
    <t>01011753428329006392EA5032C10B406E9F</t>
  </si>
  <si>
    <t>폐아스팔트콘크리트</t>
  </si>
  <si>
    <t>53428329006392EA5032C10B406DF8</t>
  </si>
  <si>
    <t>01011753428329006392EA5032C10B406DF8</t>
  </si>
  <si>
    <t>건설폐재류</t>
  </si>
  <si>
    <t>폐벽돌, 폐기와 등</t>
  </si>
  <si>
    <t>53428329006392EA5032C10B406CD1</t>
  </si>
  <si>
    <t>01011753428329006392EA5032C10B406CD1</t>
  </si>
  <si>
    <t>건설폐기물</t>
  </si>
  <si>
    <t>폐타일, 폐유리 등</t>
  </si>
  <si>
    <t>53428329006392EA5032C10C665265</t>
  </si>
  <si>
    <t>01011753428329006392EA5032C10C665265</t>
  </si>
  <si>
    <t>폐합성수지</t>
  </si>
  <si>
    <t>53428329006392EA5032C10D0F88DC</t>
  </si>
  <si>
    <t>01011753428329006392EA5032C10D0F88DC</t>
  </si>
  <si>
    <t>폐목재</t>
  </si>
  <si>
    <t>53428329006392EA5032C10D0F8B90</t>
  </si>
  <si>
    <t>01011753428329006392EA5032C10D0F8B90</t>
  </si>
  <si>
    <t>건설폐재류 운반비</t>
  </si>
  <si>
    <t>24톤 덤프트럭, 30km</t>
  </si>
  <si>
    <t>53428329006392EA51DB3776AAEAAF</t>
  </si>
  <si>
    <t>01011753428329006392EA51DB3776AAEAAF</t>
  </si>
  <si>
    <t>혼합건설폐기물 운반비</t>
  </si>
  <si>
    <t>24톤 암롤트럭, 30km</t>
  </si>
  <si>
    <t>53428329006392EA51DB3776AF6CEA</t>
  </si>
  <si>
    <t>01011753428329006392EA51DB3776AF6CEA</t>
  </si>
  <si>
    <t>0102  케노피 설치</t>
  </si>
  <si>
    <t>0102</t>
  </si>
  <si>
    <t>010201  차양 설치</t>
  </si>
  <si>
    <t>010201</t>
  </si>
  <si>
    <t>구조용STS원형관</t>
  </si>
  <si>
    <t>Ø101.6*1.5t</t>
  </si>
  <si>
    <t>52FA63030065EE385E959CB69A4BA1A9B8F36A</t>
  </si>
  <si>
    <t>01020152FA63030065EE385E959CB69A4BA1A9B8F36A</t>
  </si>
  <si>
    <t>구조용STS사각관</t>
  </si>
  <si>
    <t>50*100*1.5t</t>
  </si>
  <si>
    <t>52FA63030065EE385E959CB69A4BA1A9B8F36B</t>
  </si>
  <si>
    <t>01020152FA63030065EE385E959CB69A4BA1A9B8F36B</t>
  </si>
  <si>
    <t>20*30*1.2t</t>
  </si>
  <si>
    <t>52FA63030065EE385E959CB69A4BA1A9B8F36C</t>
  </si>
  <si>
    <t>01020152FA63030065EE385E959CB69A4BA1A9B8F36C</t>
  </si>
  <si>
    <t>30*50*1.2t</t>
  </si>
  <si>
    <t>52FA63030065EE385E959CB69A4BA1A9B8F36D</t>
  </si>
  <si>
    <t>01020152FA63030065EE385E959CB69A4BA1A9B8F36D</t>
  </si>
  <si>
    <t>50*50*1.2t</t>
  </si>
  <si>
    <t>52FA63030065EE385E959CB69A4BA1A9B8F36E</t>
  </si>
  <si>
    <t>01020152FA63030065EE385E959CB69A4BA1A9B8F36E</t>
  </si>
  <si>
    <t>폴리카보네이트</t>
  </si>
  <si>
    <t>3t, 아키라이트</t>
  </si>
  <si>
    <t>52FA63030065EE385E959CB69A4BA1A9B8F36F</t>
  </si>
  <si>
    <t>01020152FA63030065EE385E959CB69A4BA1A9B8F36F</t>
  </si>
  <si>
    <t>AL지붕 몰딩</t>
  </si>
  <si>
    <t>5343839800605E4751AB96373D1E1F</t>
  </si>
  <si>
    <t>0102015343839800605E4751AB96373D1E1F</t>
  </si>
  <si>
    <t>폴리카보네이트 설치</t>
  </si>
  <si>
    <t>534263E5006C63495E3544745813B9</t>
  </si>
  <si>
    <t>010201534263E5006C63495E3544745813B9</t>
  </si>
  <si>
    <t>베이스플레이트</t>
  </si>
  <si>
    <t>ㅁ140*160*6T</t>
  </si>
  <si>
    <t>5343839800605E4751AB96373D199E</t>
  </si>
  <si>
    <t>0102015343839800605E4751AB96373D199E</t>
  </si>
  <si>
    <t>앵커</t>
  </si>
  <si>
    <t>Ø12(STS)</t>
  </si>
  <si>
    <t>52FA63030065EE385E959CB69A4BA1A9B8F248</t>
  </si>
  <si>
    <t>01020152FA63030065EE385E959CB69A4BA1A9B8F248</t>
  </si>
  <si>
    <t>기둥 하부캡</t>
  </si>
  <si>
    <t>5343839800605E4751AB96373D18F7</t>
  </si>
  <si>
    <t>0102015343839800605E4751AB96373D18F7</t>
  </si>
  <si>
    <t>코킹재</t>
  </si>
  <si>
    <t>다우실,792(폴리전용), 270ml</t>
  </si>
  <si>
    <t>52FA63030065EE385E959CB69A4BA1A9B8F1BA</t>
  </si>
  <si>
    <t>01020152FA63030065EE385E959CB69A4BA1A9B8F1BA</t>
  </si>
  <si>
    <t>벤딩가공비</t>
  </si>
  <si>
    <t>5343839800605E4751AB96373D1B4B</t>
  </si>
  <si>
    <t>0102015343839800605E4751AB96373D1B4B</t>
  </si>
  <si>
    <t>잡철물 제작 및 설치</t>
  </si>
  <si>
    <t>현장제작 설치(복잡), 경량철재</t>
  </si>
  <si>
    <t>534233A1006570CE5A6295A67F9E07</t>
  </si>
  <si>
    <t>010201534233A1006570CE5A6295A67F9E07</t>
  </si>
  <si>
    <t>자재운반</t>
  </si>
  <si>
    <t>5343839800605E4751AB96373D1AA4</t>
  </si>
  <si>
    <t>0102015343839800605E4751AB96373D1AA4</t>
  </si>
  <si>
    <t>소형구조물</t>
  </si>
  <si>
    <t>5342D3A9006049BB53CFDD40A79E5D</t>
  </si>
  <si>
    <t>0102015342D3A9006049BB53CFDD40A79E5D</t>
  </si>
  <si>
    <t>010201546933BD006375175755CD69D2E33E035DE092</t>
  </si>
  <si>
    <t>철근</t>
  </si>
  <si>
    <t>D16</t>
  </si>
  <si>
    <t>5343839800605E4751AB96373D141A</t>
  </si>
  <si>
    <t>0102015343839800605E4751AB96373D141A</t>
  </si>
  <si>
    <t>기둥커버(차양부속자재)</t>
  </si>
  <si>
    <t>Ø124*1600mm</t>
  </si>
  <si>
    <t>52FA63030065EE385E959CB69A4BA1A9B8F1BC</t>
  </si>
  <si>
    <t>01020152FA63030065EE385E959CB69A4BA1A9B8F1BC</t>
  </si>
  <si>
    <t>물받이(차양부속자재)</t>
  </si>
  <si>
    <t>100*75*1000(선홈통포함)</t>
  </si>
  <si>
    <t>52FA63030065EE385E959CB69A4BA1A9B8F1B3</t>
  </si>
  <si>
    <t>01020152FA63030065EE385E959CB69A4BA1A9B8F1B3</t>
  </si>
  <si>
    <t>폴리카보네이트 철거</t>
  </si>
  <si>
    <t>534263E5006C63495E354474581292</t>
  </si>
  <si>
    <t>010201534263E5006C63495E354474581292</t>
  </si>
  <si>
    <t>01020153428329006392EA51DB3776ABF0FA</t>
  </si>
  <si>
    <t>010202  폐기물  처리비</t>
  </si>
  <si>
    <t>010202</t>
  </si>
  <si>
    <t>01020253428329006392EA5032C10D0F88DC</t>
  </si>
  <si>
    <t>01020253428329006392EA51DB3776AF6CEA</t>
  </si>
  <si>
    <t>0103  옥상 방수공사</t>
  </si>
  <si>
    <t>0103</t>
  </si>
  <si>
    <t>복합방수</t>
  </si>
  <si>
    <t>바닥, 노출</t>
  </si>
  <si>
    <t>5343839800605E4751AB96373D1523</t>
  </si>
  <si>
    <t>01035343839800605E4751AB96373D1523</t>
  </si>
  <si>
    <t>바닥, 벽</t>
  </si>
  <si>
    <t>5343839800605E4751AB96373D1521</t>
  </si>
  <si>
    <t>01035343839800605E4751AB96373D1521</t>
  </si>
  <si>
    <t>바탕처리</t>
  </si>
  <si>
    <t>바닥</t>
  </si>
  <si>
    <t>5342135F00653449590C19F5DC06F6</t>
  </si>
  <si>
    <t>01035342135F00653449590C19F5DC06F6</t>
  </si>
  <si>
    <t>수직부</t>
  </si>
  <si>
    <t>5342135F00653449590C1A9BA0F4CC</t>
  </si>
  <si>
    <t>01035342135F00653449590C1A9BA0F4CC</t>
  </si>
  <si>
    <t>드레인보수</t>
  </si>
  <si>
    <t>철거후재설치</t>
  </si>
  <si>
    <t>52FA63030065EE385E959CB69A4BA1A9B8F639</t>
  </si>
  <si>
    <t>010352FA63030065EE385E959CB69A4BA1A9B8F639</t>
  </si>
  <si>
    <t>철판죠인트 보수</t>
  </si>
  <si>
    <t>52FA63030065EE385E959CB69A4BA1A9B8F63A</t>
  </si>
  <si>
    <t>010352FA63030065EE385E959CB69A4BA1A9B8F63A</t>
  </si>
  <si>
    <t>열화부위 단면복구(10mm미장)</t>
  </si>
  <si>
    <t>시트철거후단면복구용몰탈미장1회</t>
  </si>
  <si>
    <t>52FA63030065EE385E959CB69A4BA1A9B8F63B</t>
  </si>
  <si>
    <t>010352FA63030065EE385E959CB69A4BA1A9B8F63B</t>
  </si>
  <si>
    <t>기존바닥지장물철거</t>
  </si>
  <si>
    <t>기존철구조체및바닥앵커철물제거및주위보수</t>
  </si>
  <si>
    <t>52FA63030065EE385E959CB69A4BA1A9B8F634</t>
  </si>
  <si>
    <t>010352FA63030065EE385E959CB69A4BA1A9B8F634</t>
  </si>
  <si>
    <t>[내진 보강공사]</t>
    <phoneticPr fontId="1" type="noConversion"/>
  </si>
  <si>
    <t>[케노피 설치]</t>
    <phoneticPr fontId="1" type="noConversion"/>
  </si>
  <si>
    <t>[옥상 방수공사]</t>
    <phoneticPr fontId="1" type="noConversion"/>
  </si>
  <si>
    <t xml:space="preserve">   원   가   계   산   서</t>
    <phoneticPr fontId="7" type="noConversion"/>
  </si>
  <si>
    <t xml:space="preserve">  1.   총            공            사             비   </t>
    <phoneticPr fontId="7" type="noConversion"/>
  </si>
  <si>
    <t xml:space="preserve">                         가   +   나   +   다  </t>
    <phoneticPr fontId="7" type="noConversion"/>
  </si>
  <si>
    <t xml:space="preserve">   가.    재              료               비</t>
    <phoneticPr fontId="7" type="noConversion"/>
  </si>
  <si>
    <t xml:space="preserve">     가-1    직   접   재   료   비</t>
    <phoneticPr fontId="7" type="noConversion"/>
  </si>
  <si>
    <t xml:space="preserve">     가-2    부   산   물   공   제</t>
    <phoneticPr fontId="7" type="noConversion"/>
  </si>
  <si>
    <t xml:space="preserve">   나.    노              무              비</t>
    <phoneticPr fontId="7" type="noConversion"/>
  </si>
  <si>
    <t xml:space="preserve">     나-1    직   접   노   무   비</t>
    <phoneticPr fontId="7" type="noConversion"/>
  </si>
  <si>
    <t xml:space="preserve">     나-2    간   접   노   무   비</t>
    <phoneticPr fontId="7" type="noConversion"/>
  </si>
  <si>
    <t xml:space="preserve">        나 - 1</t>
    <phoneticPr fontId="7" type="noConversion"/>
  </si>
  <si>
    <t xml:space="preserve">   다.    경                               비</t>
    <phoneticPr fontId="7" type="noConversion"/>
  </si>
  <si>
    <t xml:space="preserve">     다-1    기    계     경      비</t>
    <phoneticPr fontId="7" type="noConversion"/>
  </si>
  <si>
    <t>품셈에서산출</t>
    <phoneticPr fontId="7" type="noConversion"/>
  </si>
  <si>
    <t xml:space="preserve">     다-2    산   재   보   험   료</t>
    <phoneticPr fontId="7" type="noConversion"/>
  </si>
  <si>
    <t xml:space="preserve">       나  </t>
    <phoneticPr fontId="7" type="noConversion"/>
  </si>
  <si>
    <t xml:space="preserve">     다-3    고   용     보  험  료</t>
    <phoneticPr fontId="7" type="noConversion"/>
  </si>
  <si>
    <t xml:space="preserve">     다-4    건   강     보  험  료</t>
    <phoneticPr fontId="7" type="noConversion"/>
  </si>
  <si>
    <t xml:space="preserve">                         나-1</t>
    <phoneticPr fontId="7" type="noConversion"/>
  </si>
  <si>
    <t xml:space="preserve">     다-5    노인장기요양보험료</t>
    <phoneticPr fontId="7" type="noConversion"/>
  </si>
  <si>
    <t>건강보험료</t>
    <phoneticPr fontId="7" type="noConversion"/>
  </si>
  <si>
    <t xml:space="preserve">     다-6    연   금     보  험  료</t>
    <phoneticPr fontId="7" type="noConversion"/>
  </si>
  <si>
    <t xml:space="preserve">                         나-1</t>
    <phoneticPr fontId="7" type="noConversion"/>
  </si>
  <si>
    <t xml:space="preserve">     다-7    퇴 직 공 제 부 제 금</t>
    <phoneticPr fontId="7" type="noConversion"/>
  </si>
  <si>
    <t xml:space="preserve">     다-8    산업안전보건관리비</t>
    <phoneticPr fontId="7" type="noConversion"/>
  </si>
  <si>
    <t>가+나1</t>
    <phoneticPr fontId="7" type="noConversion"/>
  </si>
  <si>
    <t xml:space="preserve">     다-9    산업안전보건관리비기초액</t>
    <phoneticPr fontId="7" type="noConversion"/>
  </si>
  <si>
    <t>1안 - (관급자재대/1.1)</t>
    <phoneticPr fontId="7" type="noConversion"/>
  </si>
  <si>
    <t xml:space="preserve">     다-10   산업안전보건관리비(관급)  </t>
    <phoneticPr fontId="7" type="noConversion"/>
  </si>
  <si>
    <t>2안 - (가+나1)</t>
    <phoneticPr fontId="7" type="noConversion"/>
  </si>
  <si>
    <t>0%+다9* 20%</t>
    <phoneticPr fontId="7" type="noConversion"/>
  </si>
  <si>
    <t>적용</t>
    <phoneticPr fontId="7" type="noConversion"/>
  </si>
  <si>
    <t xml:space="preserve">     다-11   기    타     경      비</t>
    <phoneticPr fontId="7" type="noConversion"/>
  </si>
  <si>
    <t>가+나</t>
    <phoneticPr fontId="7" type="noConversion"/>
  </si>
  <si>
    <t xml:space="preserve">     다-12   환   경     보  전  비</t>
    <phoneticPr fontId="7" type="noConversion"/>
  </si>
  <si>
    <t xml:space="preserve">            가+나-1+다-1</t>
    <phoneticPr fontId="7" type="noConversion"/>
  </si>
  <si>
    <t xml:space="preserve">     다-13   품   질     시  험  비</t>
    <phoneticPr fontId="7" type="noConversion"/>
  </si>
  <si>
    <t xml:space="preserve">     다-13  하도급대금지급수수료</t>
    <phoneticPr fontId="7" type="noConversion"/>
  </si>
  <si>
    <t xml:space="preserve">     다-14  기계대여대금지급수수료</t>
    <phoneticPr fontId="7" type="noConversion"/>
  </si>
  <si>
    <t xml:space="preserve">  2.  일       반       관      리      비</t>
    <phoneticPr fontId="7" type="noConversion"/>
  </si>
  <si>
    <t xml:space="preserve">  1   의</t>
    <phoneticPr fontId="7" type="noConversion"/>
  </si>
  <si>
    <t xml:space="preserve">  3.  이                                   윤</t>
    <phoneticPr fontId="7" type="noConversion"/>
  </si>
  <si>
    <t>1 나 + 1 다 +  2</t>
    <phoneticPr fontId="7" type="noConversion"/>
  </si>
  <si>
    <t xml:space="preserve">  4.  작      업        부      산      물</t>
    <phoneticPr fontId="7" type="noConversion"/>
  </si>
  <si>
    <t xml:space="preserve">  5.  폐    기    물       처    리    비</t>
    <phoneticPr fontId="7" type="noConversion"/>
  </si>
  <si>
    <t xml:space="preserve">  6.  정   기    안   전    점   검   비</t>
    <phoneticPr fontId="7" type="noConversion"/>
  </si>
  <si>
    <t xml:space="preserve">  7.  계   측   기   기     설   치   비</t>
    <phoneticPr fontId="7" type="noConversion"/>
  </si>
  <si>
    <t xml:space="preserve">  6.  합                                   계</t>
    <phoneticPr fontId="7" type="noConversion"/>
  </si>
  <si>
    <t>1 + 2 + 3 + 4 + 5</t>
    <phoneticPr fontId="7" type="noConversion"/>
  </si>
  <si>
    <t xml:space="preserve">  7.  부      가        가      치      세</t>
    <phoneticPr fontId="7" type="noConversion"/>
  </si>
  <si>
    <t>6  의</t>
    <phoneticPr fontId="7" type="noConversion"/>
  </si>
  <si>
    <t xml:space="preserve">  8.  도      급        공      사      비</t>
    <phoneticPr fontId="7" type="noConversion"/>
  </si>
  <si>
    <t>6 + 7</t>
    <phoneticPr fontId="7" type="noConversion"/>
  </si>
  <si>
    <t xml:space="preserve">  9.  도  급  자    관  급   자  재  비</t>
    <phoneticPr fontId="7" type="noConversion"/>
  </si>
  <si>
    <t xml:space="preserve"> 10.  관  급  자    관  급   자  재  비</t>
    <phoneticPr fontId="7" type="noConversion"/>
  </si>
  <si>
    <t xml:space="preserve"> 11.  총       공      사      비       계</t>
    <phoneticPr fontId="7" type="noConversion"/>
  </si>
  <si>
    <t>총  집  계  표</t>
    <phoneticPr fontId="1" type="noConversion"/>
  </si>
  <si>
    <t>0102  케노피 설치</t>
    <phoneticPr fontId="1" type="noConversion"/>
  </si>
  <si>
    <t>작업부산물</t>
    <phoneticPr fontId="1" type="noConversion"/>
  </si>
  <si>
    <t>폐기물처리비</t>
    <phoneticPr fontId="1" type="noConversion"/>
  </si>
  <si>
    <t>공사명 : 명복공원 화장동 내진보강 및 시설물 보수공사</t>
    <phoneticPr fontId="7" type="noConversion"/>
  </si>
  <si>
    <t>[ 명복공원 화장동 내진보강 및 시설물 보수공사 ]</t>
    <phoneticPr fontId="1" type="noConversion"/>
  </si>
  <si>
    <t>01  명복공원 화장동 내진보강 및 시설물
    보수공사</t>
    <phoneticPr fontId="1" type="noConversion"/>
  </si>
  <si>
    <t>[ 명복공원 화장동 내진보강 및 시설물 보수공사 ]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</si>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</sst>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76" formatCode="#,###"/>
    <numFmt numFmtId="177" formatCode="#,###;\-#,###;#;"/>
    <numFmt numFmtId="183" formatCode="_-* #,##0_-;\-* #,##0_-;_-* &quot;-&quot;?_-;_-@_-"/>
    <numFmt numFmtId="184" formatCode="0.000%"/>
    <numFmt numFmtId="185" formatCode="_-* #,##0_-;\-* #,##0_-;_-* &quot;-&quot;??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24"/>
      <name val="굴림"/>
      <family val="3"/>
      <charset val="129"/>
    </font>
    <font>
      <b/>
      <sz val="12"/>
      <name val="굴림"/>
      <family val="3"/>
      <charset val="129"/>
    </font>
    <font>
      <sz val="10"/>
      <name val="굴림"/>
      <family val="3"/>
      <charset val="129"/>
    </font>
    <font>
      <sz val="13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155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9" fillId="0" borderId="0" xfId="3" applyFont="1"/>
    <xf numFmtId="0" fontId="11" fillId="0" borderId="0" xfId="1" quotePrefix="1" applyFont="1" applyAlignment="1">
      <alignment vertical="center" shrinkToFit="1"/>
    </xf>
    <xf numFmtId="0" fontId="12" fillId="0" borderId="0" xfId="3" applyFont="1"/>
    <xf numFmtId="0" fontId="8" fillId="0" borderId="5" xfId="3" applyFont="1" applyBorder="1" applyAlignment="1">
      <alignment vertical="center"/>
    </xf>
    <xf numFmtId="0" fontId="8" fillId="0" borderId="6" xfId="3" applyFont="1" applyBorder="1" applyAlignment="1">
      <alignment vertical="center"/>
    </xf>
    <xf numFmtId="0" fontId="9" fillId="0" borderId="6" xfId="3" applyFont="1" applyBorder="1" applyAlignment="1">
      <alignment horizontal="center" vertical="center"/>
    </xf>
    <xf numFmtId="41" fontId="9" fillId="0" borderId="7" xfId="3" applyNumberFormat="1" applyFont="1" applyBorder="1" applyAlignment="1">
      <alignment vertical="center"/>
    </xf>
    <xf numFmtId="41" fontId="12" fillId="0" borderId="0" xfId="3" applyNumberFormat="1" applyFont="1"/>
    <xf numFmtId="0" fontId="12" fillId="0" borderId="11" xfId="3" applyFont="1" applyBorder="1" applyAlignment="1">
      <alignment horizontal="center" vertical="center"/>
    </xf>
    <xf numFmtId="0" fontId="12" fillId="0" borderId="9" xfId="3" applyFont="1" applyBorder="1" applyAlignment="1">
      <alignment horizontal="center" vertical="center"/>
    </xf>
    <xf numFmtId="41" fontId="9" fillId="3" borderId="12" xfId="3" applyNumberFormat="1" applyFont="1" applyFill="1" applyBorder="1" applyAlignment="1">
      <alignment vertical="center"/>
    </xf>
    <xf numFmtId="0" fontId="12" fillId="3" borderId="16" xfId="3" applyFont="1" applyFill="1" applyBorder="1" applyAlignment="1">
      <alignment horizontal="center" vertical="center"/>
    </xf>
    <xf numFmtId="0" fontId="12" fillId="3" borderId="14" xfId="3" applyFont="1" applyFill="1" applyBorder="1" applyAlignment="1">
      <alignment horizontal="center" vertical="center"/>
    </xf>
    <xf numFmtId="41" fontId="9" fillId="4" borderId="17" xfId="3" applyNumberFormat="1" applyFont="1" applyFill="1" applyBorder="1" applyAlignment="1">
      <alignment vertical="center"/>
    </xf>
    <xf numFmtId="0" fontId="12" fillId="0" borderId="0" xfId="3" applyFont="1" applyBorder="1"/>
    <xf numFmtId="41" fontId="12" fillId="0" borderId="4" xfId="3" applyNumberFormat="1" applyFont="1" applyBorder="1"/>
    <xf numFmtId="0" fontId="12" fillId="0" borderId="4" xfId="3" applyFont="1" applyBorder="1"/>
    <xf numFmtId="41" fontId="12" fillId="5" borderId="4" xfId="3" applyNumberFormat="1" applyFont="1" applyFill="1" applyBorder="1"/>
    <xf numFmtId="0" fontId="12" fillId="3" borderId="21" xfId="3" applyFont="1" applyFill="1" applyBorder="1" applyAlignment="1">
      <alignment horizontal="center" vertical="center"/>
    </xf>
    <xf numFmtId="0" fontId="12" fillId="3" borderId="19" xfId="3" applyFont="1" applyFill="1" applyBorder="1" applyAlignment="1">
      <alignment horizontal="center" vertical="center"/>
    </xf>
    <xf numFmtId="0" fontId="9" fillId="0" borderId="22" xfId="3" applyFont="1" applyBorder="1" applyAlignment="1">
      <alignment vertical="center"/>
    </xf>
    <xf numFmtId="0" fontId="12" fillId="0" borderId="2" xfId="3" applyFont="1" applyBorder="1"/>
    <xf numFmtId="0" fontId="12" fillId="3" borderId="26" xfId="3" applyFont="1" applyFill="1" applyBorder="1" applyAlignment="1">
      <alignment horizontal="center" vertical="center"/>
    </xf>
    <xf numFmtId="0" fontId="12" fillId="3" borderId="24" xfId="3" applyFont="1" applyFill="1" applyBorder="1" applyAlignment="1">
      <alignment horizontal="center" vertical="center"/>
    </xf>
    <xf numFmtId="41" fontId="9" fillId="3" borderId="27" xfId="3" applyNumberFormat="1" applyFont="1" applyFill="1" applyBorder="1" applyAlignment="1">
      <alignment vertical="center"/>
    </xf>
    <xf numFmtId="0" fontId="9" fillId="3" borderId="21" xfId="3" applyFont="1" applyFill="1" applyBorder="1" applyAlignment="1">
      <alignment horizontal="right" vertical="center"/>
    </xf>
    <xf numFmtId="10" fontId="9" fillId="3" borderId="19" xfId="3" applyNumberFormat="1" applyFont="1" applyFill="1" applyBorder="1" applyAlignment="1">
      <alignment horizontal="center" vertical="center"/>
    </xf>
    <xf numFmtId="41" fontId="9" fillId="0" borderId="22" xfId="4" applyFont="1" applyBorder="1" applyAlignment="1">
      <alignment vertical="center"/>
    </xf>
    <xf numFmtId="10" fontId="9" fillId="0" borderId="28" xfId="3" applyNumberFormat="1" applyFont="1" applyBorder="1" applyAlignment="1">
      <alignment horizontal="center" vertical="center"/>
    </xf>
    <xf numFmtId="41" fontId="8" fillId="0" borderId="0" xfId="3" applyNumberFormat="1" applyFont="1"/>
    <xf numFmtId="41" fontId="12" fillId="3" borderId="0" xfId="3" applyNumberFormat="1" applyFont="1" applyFill="1"/>
    <xf numFmtId="3" fontId="12" fillId="0" borderId="0" xfId="3" applyNumberFormat="1" applyFont="1"/>
    <xf numFmtId="0" fontId="9" fillId="3" borderId="26" xfId="3" applyFont="1" applyFill="1" applyBorder="1" applyAlignment="1">
      <alignment horizontal="center" vertical="center"/>
    </xf>
    <xf numFmtId="0" fontId="9" fillId="3" borderId="24" xfId="3" applyFont="1" applyFill="1" applyBorder="1" applyAlignment="1">
      <alignment horizontal="center" vertical="center"/>
    </xf>
    <xf numFmtId="41" fontId="9" fillId="0" borderId="27" xfId="3" applyNumberFormat="1" applyFont="1" applyBorder="1" applyAlignment="1">
      <alignment vertical="center"/>
    </xf>
    <xf numFmtId="0" fontId="9" fillId="0" borderId="28" xfId="3" applyFont="1" applyBorder="1" applyAlignment="1">
      <alignment horizontal="center" vertical="center"/>
    </xf>
    <xf numFmtId="41" fontId="12" fillId="6" borderId="0" xfId="3" applyNumberFormat="1" applyFont="1" applyFill="1"/>
    <xf numFmtId="3" fontId="12" fillId="3" borderId="0" xfId="3" applyNumberFormat="1" applyFont="1" applyFill="1"/>
    <xf numFmtId="0" fontId="9" fillId="3" borderId="16" xfId="3" applyFont="1" applyFill="1" applyBorder="1" applyAlignment="1">
      <alignment horizontal="right" vertical="center"/>
    </xf>
    <xf numFmtId="0" fontId="9" fillId="3" borderId="14" xfId="3" applyFont="1" applyFill="1" applyBorder="1" applyAlignment="1">
      <alignment horizontal="center" vertical="center"/>
    </xf>
    <xf numFmtId="0" fontId="12" fillId="3" borderId="0" xfId="3" applyFont="1" applyFill="1"/>
    <xf numFmtId="3" fontId="12" fillId="6" borderId="0" xfId="3" applyNumberFormat="1" applyFont="1" applyFill="1"/>
    <xf numFmtId="0" fontId="9" fillId="0" borderId="16" xfId="3" applyFont="1" applyBorder="1" applyAlignment="1">
      <alignment horizontal="right" vertical="center"/>
    </xf>
    <xf numFmtId="10" fontId="9" fillId="0" borderId="14" xfId="3" applyNumberFormat="1" applyFont="1" applyBorder="1" applyAlignment="1">
      <alignment horizontal="center" vertical="center"/>
    </xf>
    <xf numFmtId="41" fontId="9" fillId="0" borderId="17" xfId="4" applyFont="1" applyBorder="1" applyAlignment="1">
      <alignment vertical="center"/>
    </xf>
    <xf numFmtId="41" fontId="12" fillId="0" borderId="0" xfId="3" applyNumberFormat="1" applyFont="1" applyAlignment="1">
      <alignment horizontal="left"/>
    </xf>
    <xf numFmtId="9" fontId="13" fillId="0" borderId="0" xfId="5" applyNumberFormat="1" applyFont="1">
      <alignment vertical="center"/>
    </xf>
    <xf numFmtId="183" fontId="13" fillId="0" borderId="0" xfId="5" applyNumberFormat="1" applyFont="1">
      <alignment vertical="center"/>
    </xf>
    <xf numFmtId="43" fontId="13" fillId="3" borderId="0" xfId="5" applyNumberFormat="1" applyFont="1" applyFill="1">
      <alignment vertical="center"/>
    </xf>
    <xf numFmtId="0" fontId="9" fillId="0" borderId="32" xfId="3" applyFont="1" applyBorder="1" applyAlignment="1">
      <alignment horizontal="right" vertical="center"/>
    </xf>
    <xf numFmtId="10" fontId="9" fillId="3" borderId="30" xfId="3" applyNumberFormat="1" applyFont="1" applyFill="1" applyBorder="1" applyAlignment="1">
      <alignment horizontal="center" vertical="center"/>
    </xf>
    <xf numFmtId="41" fontId="9" fillId="0" borderId="33" xfId="4" applyFont="1" applyBorder="1" applyAlignment="1">
      <alignment vertical="center"/>
    </xf>
    <xf numFmtId="0" fontId="13" fillId="0" borderId="0" xfId="5" applyFont="1">
      <alignment vertical="center"/>
    </xf>
    <xf numFmtId="41" fontId="13" fillId="0" borderId="0" xfId="4" applyFont="1">
      <alignment vertical="center"/>
    </xf>
    <xf numFmtId="41" fontId="13" fillId="0" borderId="0" xfId="5" applyNumberFormat="1" applyFont="1">
      <alignment vertical="center"/>
    </xf>
    <xf numFmtId="0" fontId="9" fillId="0" borderId="37" xfId="3" applyFont="1" applyBorder="1" applyAlignment="1">
      <alignment horizontal="right" vertical="center"/>
    </xf>
    <xf numFmtId="10" fontId="9" fillId="3" borderId="14" xfId="3" applyNumberFormat="1" applyFont="1" applyFill="1" applyBorder="1" applyAlignment="1">
      <alignment horizontal="center" vertical="center"/>
    </xf>
    <xf numFmtId="0" fontId="9" fillId="3" borderId="11" xfId="3" applyFont="1" applyFill="1" applyBorder="1" applyAlignment="1">
      <alignment horizontal="right" vertical="center"/>
    </xf>
    <xf numFmtId="10" fontId="9" fillId="3" borderId="9" xfId="3" applyNumberFormat="1" applyFont="1" applyFill="1" applyBorder="1" applyAlignment="1">
      <alignment horizontal="center" vertical="center"/>
    </xf>
    <xf numFmtId="41" fontId="9" fillId="3" borderId="12" xfId="4" applyFont="1" applyFill="1" applyBorder="1" applyAlignment="1">
      <alignment vertical="center"/>
    </xf>
    <xf numFmtId="10" fontId="9" fillId="0" borderId="30" xfId="3" applyNumberFormat="1" applyFont="1" applyBorder="1" applyAlignment="1">
      <alignment horizontal="center" vertical="center"/>
    </xf>
    <xf numFmtId="184" fontId="9" fillId="0" borderId="30" xfId="3" applyNumberFormat="1" applyFont="1" applyBorder="1" applyAlignment="1">
      <alignment horizontal="center" vertical="center"/>
    </xf>
    <xf numFmtId="0" fontId="9" fillId="0" borderId="21" xfId="3" applyFont="1" applyBorder="1" applyAlignment="1">
      <alignment horizontal="right" vertical="center"/>
    </xf>
    <xf numFmtId="10" fontId="9" fillId="0" borderId="19" xfId="3" applyNumberFormat="1" applyFont="1" applyBorder="1" applyAlignment="1">
      <alignment horizontal="center" vertical="center"/>
    </xf>
    <xf numFmtId="0" fontId="9" fillId="0" borderId="11" xfId="3" applyFont="1" applyBorder="1" applyAlignment="1">
      <alignment horizontal="right" vertical="center"/>
    </xf>
    <xf numFmtId="10" fontId="9" fillId="0" borderId="9" xfId="3" applyNumberFormat="1" applyFont="1" applyBorder="1" applyAlignment="1">
      <alignment horizontal="center" vertical="center"/>
    </xf>
    <xf numFmtId="41" fontId="9" fillId="0" borderId="12" xfId="4" applyFont="1" applyBorder="1" applyAlignment="1">
      <alignment vertical="center"/>
    </xf>
    <xf numFmtId="41" fontId="9" fillId="0" borderId="17" xfId="3" applyNumberFormat="1" applyFont="1" applyBorder="1" applyAlignment="1">
      <alignment vertical="center"/>
    </xf>
    <xf numFmtId="41" fontId="9" fillId="0" borderId="0" xfId="4" applyFont="1" applyAlignment="1"/>
    <xf numFmtId="0" fontId="12" fillId="7" borderId="0" xfId="3" applyFont="1" applyFill="1"/>
    <xf numFmtId="185" fontId="9" fillId="3" borderId="17" xfId="3" applyNumberFormat="1" applyFont="1" applyFill="1" applyBorder="1" applyAlignment="1">
      <alignment vertical="center"/>
    </xf>
    <xf numFmtId="0" fontId="9" fillId="0" borderId="14" xfId="3" applyFont="1" applyBorder="1" applyAlignment="1">
      <alignment horizontal="center" vertical="center"/>
    </xf>
    <xf numFmtId="185" fontId="9" fillId="0" borderId="33" xfId="3" applyNumberFormat="1" applyFont="1" applyBorder="1" applyAlignment="1">
      <alignment vertical="center"/>
    </xf>
    <xf numFmtId="0" fontId="9" fillId="3" borderId="26" xfId="3" applyFont="1" applyFill="1" applyBorder="1" applyAlignment="1">
      <alignment horizontal="right" vertical="center"/>
    </xf>
    <xf numFmtId="10" fontId="9" fillId="3" borderId="24" xfId="3" applyNumberFormat="1" applyFont="1" applyFill="1" applyBorder="1" applyAlignment="1">
      <alignment horizontal="center" vertical="center"/>
    </xf>
    <xf numFmtId="185" fontId="9" fillId="4" borderId="27" xfId="3" applyNumberFormat="1" applyFont="1" applyFill="1" applyBorder="1" applyAlignment="1">
      <alignment vertical="center"/>
    </xf>
    <xf numFmtId="41" fontId="12" fillId="3" borderId="0" xfId="4" applyFont="1" applyFill="1" applyAlignment="1"/>
    <xf numFmtId="0" fontId="9" fillId="3" borderId="32" xfId="3" applyFont="1" applyFill="1" applyBorder="1" applyAlignment="1">
      <alignment horizontal="right" vertical="center"/>
    </xf>
    <xf numFmtId="185" fontId="9" fillId="4" borderId="33" xfId="3" applyNumberFormat="1" applyFont="1" applyFill="1" applyBorder="1" applyAlignment="1">
      <alignment vertical="center"/>
    </xf>
    <xf numFmtId="185" fontId="12" fillId="3" borderId="0" xfId="3" applyNumberFormat="1" applyFont="1" applyFill="1"/>
    <xf numFmtId="0" fontId="9" fillId="3" borderId="41" xfId="3" applyFont="1" applyFill="1" applyBorder="1" applyAlignment="1">
      <alignment horizontal="right" vertical="center"/>
    </xf>
    <xf numFmtId="10" fontId="9" fillId="3" borderId="39" xfId="3" applyNumberFormat="1" applyFont="1" applyFill="1" applyBorder="1" applyAlignment="1">
      <alignment horizontal="center" vertical="center"/>
    </xf>
    <xf numFmtId="185" fontId="9" fillId="4" borderId="42" xfId="3" applyNumberFormat="1" applyFont="1" applyFill="1" applyBorder="1" applyAlignment="1">
      <alignment vertical="center"/>
    </xf>
    <xf numFmtId="43" fontId="12" fillId="3" borderId="0" xfId="3" applyNumberFormat="1" applyFont="1" applyFill="1"/>
    <xf numFmtId="0" fontId="9" fillId="0" borderId="0" xfId="3" applyFont="1" applyBorder="1"/>
    <xf numFmtId="41" fontId="9" fillId="0" borderId="0" xfId="4" applyFont="1" applyBorder="1" applyAlignment="1"/>
    <xf numFmtId="43" fontId="9" fillId="0" borderId="0" xfId="3" applyNumberFormat="1" applyFont="1"/>
    <xf numFmtId="185" fontId="9" fillId="0" borderId="0" xfId="3" applyNumberFormat="1" applyFont="1" applyBorder="1"/>
    <xf numFmtId="41" fontId="9" fillId="0" borderId="0" xfId="3" applyNumberFormat="1" applyFont="1" applyBorder="1"/>
    <xf numFmtId="185" fontId="9" fillId="0" borderId="0" xfId="3" applyNumberFormat="1" applyFont="1"/>
    <xf numFmtId="41" fontId="9" fillId="0" borderId="0" xfId="3" applyNumberFormat="1" applyFont="1"/>
    <xf numFmtId="10" fontId="9" fillId="0" borderId="0" xfId="6" applyNumberFormat="1" applyFont="1" applyAlignment="1"/>
    <xf numFmtId="0" fontId="9" fillId="0" borderId="3" xfId="3" applyFont="1" applyBorder="1"/>
    <xf numFmtId="184" fontId="9" fillId="0" borderId="14" xfId="3" applyNumberFormat="1" applyFont="1" applyBorder="1" applyAlignment="1">
      <alignment horizontal="center" vertical="center"/>
    </xf>
    <xf numFmtId="0" fontId="9" fillId="3" borderId="18" xfId="3" applyFont="1" applyFill="1" applyBorder="1" applyAlignment="1">
      <alignment vertical="center" shrinkToFit="1"/>
    </xf>
    <xf numFmtId="0" fontId="9" fillId="3" borderId="19" xfId="3" applyFont="1" applyFill="1" applyBorder="1" applyAlignment="1">
      <alignment vertical="center" shrinkToFit="1"/>
    </xf>
    <xf numFmtId="0" fontId="9" fillId="3" borderId="20" xfId="3" applyFont="1" applyFill="1" applyBorder="1" applyAlignment="1">
      <alignment vertical="center" shrinkToFit="1"/>
    </xf>
    <xf numFmtId="0" fontId="8" fillId="0" borderId="0" xfId="3" applyFont="1" applyBorder="1" applyAlignment="1">
      <alignment horizontal="left" vertical="center" shrinkToFit="1"/>
    </xf>
    <xf numFmtId="0" fontId="10" fillId="0" borderId="0" xfId="3" applyFont="1" applyBorder="1" applyAlignment="1">
      <alignment horizontal="center" vertical="top"/>
    </xf>
    <xf numFmtId="0" fontId="11" fillId="0" borderId="0" xfId="1" quotePrefix="1" applyFont="1" applyBorder="1" applyAlignment="1">
      <alignment vertical="center"/>
    </xf>
    <xf numFmtId="0" fontId="9" fillId="0" borderId="8" xfId="3" applyFont="1" applyBorder="1" applyAlignment="1">
      <alignment vertical="center" shrinkToFit="1"/>
    </xf>
    <xf numFmtId="0" fontId="9" fillId="0" borderId="9" xfId="3" applyFont="1" applyBorder="1" applyAlignment="1">
      <alignment vertical="center" shrinkToFit="1"/>
    </xf>
    <xf numFmtId="0" fontId="9" fillId="0" borderId="10" xfId="3" applyFont="1" applyBorder="1" applyAlignment="1">
      <alignment vertical="center" shrinkToFit="1"/>
    </xf>
    <xf numFmtId="0" fontId="9" fillId="3" borderId="13" xfId="3" applyFont="1" applyFill="1" applyBorder="1" applyAlignment="1">
      <alignment vertical="center" shrinkToFit="1"/>
    </xf>
    <xf numFmtId="0" fontId="9" fillId="3" borderId="14" xfId="3" applyFont="1" applyFill="1" applyBorder="1" applyAlignment="1">
      <alignment vertical="center" shrinkToFit="1"/>
    </xf>
    <xf numFmtId="0" fontId="9" fillId="3" borderId="15" xfId="3" applyFont="1" applyFill="1" applyBorder="1" applyAlignment="1">
      <alignment vertical="center" shrinkToFit="1"/>
    </xf>
    <xf numFmtId="0" fontId="9" fillId="0" borderId="13" xfId="3" applyFont="1" applyBorder="1" applyAlignment="1">
      <alignment vertical="center" shrinkToFit="1"/>
    </xf>
    <xf numFmtId="0" fontId="9" fillId="0" borderId="14" xfId="3" applyFont="1" applyBorder="1" applyAlignment="1">
      <alignment vertical="center" shrinkToFit="1"/>
    </xf>
    <xf numFmtId="0" fontId="9" fillId="0" borderId="15" xfId="3" applyFont="1" applyBorder="1" applyAlignment="1">
      <alignment vertical="center" shrinkToFit="1"/>
    </xf>
    <xf numFmtId="0" fontId="9" fillId="3" borderId="23" xfId="3" applyFont="1" applyFill="1" applyBorder="1" applyAlignment="1">
      <alignment vertical="center" shrinkToFit="1"/>
    </xf>
    <xf numFmtId="0" fontId="9" fillId="3" borderId="24" xfId="3" applyFont="1" applyFill="1" applyBorder="1" applyAlignment="1">
      <alignment vertical="center" shrinkToFit="1"/>
    </xf>
    <xf numFmtId="0" fontId="9" fillId="3" borderId="25" xfId="3" applyFont="1" applyFill="1" applyBorder="1" applyAlignment="1">
      <alignment vertical="center" shrinkToFit="1"/>
    </xf>
    <xf numFmtId="0" fontId="9" fillId="3" borderId="13" xfId="3" applyFont="1" applyFill="1" applyBorder="1" applyAlignment="1">
      <alignment vertical="center"/>
    </xf>
    <xf numFmtId="0" fontId="9" fillId="3" borderId="14" xfId="3" applyFont="1" applyFill="1" applyBorder="1" applyAlignment="1">
      <alignment vertical="center"/>
    </xf>
    <xf numFmtId="0" fontId="9" fillId="3" borderId="15" xfId="3" applyFont="1" applyFill="1" applyBorder="1" applyAlignment="1">
      <alignment vertical="center"/>
    </xf>
    <xf numFmtId="0" fontId="9" fillId="0" borderId="13" xfId="3" applyFont="1" applyBorder="1" applyAlignment="1">
      <alignment vertical="center"/>
    </xf>
    <xf numFmtId="0" fontId="9" fillId="0" borderId="14" xfId="3" applyFont="1" applyBorder="1" applyAlignment="1">
      <alignment vertical="center"/>
    </xf>
    <xf numFmtId="0" fontId="9" fillId="0" borderId="15" xfId="3" applyFont="1" applyBorder="1" applyAlignment="1">
      <alignment vertical="center"/>
    </xf>
    <xf numFmtId="0" fontId="9" fillId="3" borderId="29" xfId="3" applyFont="1" applyFill="1" applyBorder="1" applyAlignment="1">
      <alignment vertical="center" shrinkToFit="1"/>
    </xf>
    <xf numFmtId="0" fontId="9" fillId="3" borderId="30" xfId="3" applyFont="1" applyFill="1" applyBorder="1" applyAlignment="1">
      <alignment vertical="center" shrinkToFit="1"/>
    </xf>
    <xf numFmtId="0" fontId="9" fillId="3" borderId="31" xfId="3" applyFont="1" applyFill="1" applyBorder="1" applyAlignment="1">
      <alignment vertical="center" shrinkToFit="1"/>
    </xf>
    <xf numFmtId="0" fontId="9" fillId="0" borderId="29" xfId="3" applyFont="1" applyBorder="1" applyAlignment="1">
      <alignment vertical="center" shrinkToFit="1"/>
    </xf>
    <xf numFmtId="0" fontId="9" fillId="0" borderId="30" xfId="3" applyFont="1" applyBorder="1" applyAlignment="1">
      <alignment vertical="center" shrinkToFit="1"/>
    </xf>
    <xf numFmtId="0" fontId="9" fillId="0" borderId="31" xfId="3" applyFont="1" applyBorder="1" applyAlignment="1">
      <alignment vertical="center" shrinkToFit="1"/>
    </xf>
    <xf numFmtId="0" fontId="9" fillId="0" borderId="34" xfId="3" applyFont="1" applyBorder="1" applyAlignment="1">
      <alignment vertical="center" shrinkToFit="1"/>
    </xf>
    <xf numFmtId="0" fontId="9" fillId="0" borderId="35" xfId="3" applyFont="1" applyBorder="1" applyAlignment="1">
      <alignment vertical="center" shrinkToFit="1"/>
    </xf>
    <xf numFmtId="0" fontId="9" fillId="0" borderId="36" xfId="3" applyFont="1" applyBorder="1" applyAlignment="1">
      <alignment vertical="center" shrinkToFit="1"/>
    </xf>
    <xf numFmtId="0" fontId="9" fillId="0" borderId="18" xfId="3" applyFont="1" applyBorder="1" applyAlignment="1">
      <alignment vertical="center" shrinkToFit="1"/>
    </xf>
    <xf numFmtId="0" fontId="9" fillId="0" borderId="19" xfId="3" applyFont="1" applyBorder="1" applyAlignment="1">
      <alignment vertical="center" shrinkToFit="1"/>
    </xf>
    <xf numFmtId="0" fontId="9" fillId="0" borderId="20" xfId="3" applyFont="1" applyBorder="1" applyAlignment="1">
      <alignment vertical="center" shrinkToFit="1"/>
    </xf>
    <xf numFmtId="0" fontId="9" fillId="3" borderId="38" xfId="3" applyFont="1" applyFill="1" applyBorder="1" applyAlignment="1">
      <alignment vertical="center" shrinkToFit="1"/>
    </xf>
    <xf numFmtId="0" fontId="9" fillId="3" borderId="39" xfId="3" applyFont="1" applyFill="1" applyBorder="1" applyAlignment="1">
      <alignment vertical="center" shrinkToFit="1"/>
    </xf>
    <xf numFmtId="0" fontId="9" fillId="3" borderId="40" xfId="3" applyFont="1" applyFill="1" applyBorder="1" applyAlignment="1">
      <alignment vertical="center" shrinkToFi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</cellXfs>
  <cellStyles count="7">
    <cellStyle name="백분율 2" xfId="6"/>
    <cellStyle name="쉼표 [0] 2" xfId="2"/>
    <cellStyle name="쉼표 [0] 3 2" xfId="4"/>
    <cellStyle name="표준" xfId="0" builtinId="0"/>
    <cellStyle name="표준 2" xfId="1"/>
    <cellStyle name="표준_매동초등학교신축공사" xfId="5"/>
    <cellStyle name="표준_조야초등 환경개선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0</xdr:col>
      <xdr:colOff>28575</xdr:colOff>
      <xdr:row>4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" y="13430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4</xdr:row>
      <xdr:rowOff>9525</xdr:rowOff>
    </xdr:from>
    <xdr:to>
      <xdr:col>0</xdr:col>
      <xdr:colOff>28575</xdr:colOff>
      <xdr:row>4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9050" y="13430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4</xdr:row>
      <xdr:rowOff>9525</xdr:rowOff>
    </xdr:from>
    <xdr:to>
      <xdr:col>0</xdr:col>
      <xdr:colOff>28575</xdr:colOff>
      <xdr:row>4</xdr:row>
      <xdr:rowOff>9525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9050" y="13430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4</xdr:row>
      <xdr:rowOff>9525</xdr:rowOff>
    </xdr:from>
    <xdr:to>
      <xdr:col>0</xdr:col>
      <xdr:colOff>28575</xdr:colOff>
      <xdr:row>4</xdr:row>
      <xdr:rowOff>9525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9050" y="13430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4</xdr:row>
      <xdr:rowOff>9525</xdr:rowOff>
    </xdr:from>
    <xdr:to>
      <xdr:col>0</xdr:col>
      <xdr:colOff>28575</xdr:colOff>
      <xdr:row>4</xdr:row>
      <xdr:rowOff>9525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9050" y="13430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7</xdr:col>
      <xdr:colOff>857250</xdr:colOff>
      <xdr:row>40</xdr:row>
      <xdr:rowOff>152400</xdr:rowOff>
    </xdr:from>
    <xdr:ext cx="200025" cy="0"/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438900" y="11172825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DW\&#45817;&#51064;&#44368;\LOW-BID\&#44277;&#4792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8149;&#50980;&#49885;\xls\&#44277;&#49324;&#48324;\&#44053;&#51652;&#50868;&#50516;\&#48512;&#45824;&#49692;&#4943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포장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방송(체육관)"/>
      <sheetName val="구역화물"/>
      <sheetName val="APT"/>
      <sheetName val="금액내역서"/>
      <sheetName val="G.R300경비"/>
      <sheetName val="예정(3)"/>
      <sheetName val="일반교실"/>
      <sheetName val="우,오수"/>
      <sheetName val="덕전리"/>
      <sheetName val="조명시설"/>
      <sheetName val="sw1"/>
      <sheetName val="단위수량"/>
      <sheetName val="TOTAL_BOQ"/>
      <sheetName val="DDD"/>
      <sheetName val="맨홀토공산출"/>
      <sheetName val="용소리교"/>
      <sheetName val="전선관"/>
      <sheetName val="조건표"/>
      <sheetName val="연결임시"/>
      <sheetName val="토공(우물통,기타) "/>
      <sheetName val="말뚝지지력산정"/>
      <sheetName val="교각(P1)수량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ABUT수량-A1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6동"/>
      <sheetName val="총괄"/>
      <sheetName val="산근"/>
      <sheetName val="교육종류"/>
      <sheetName val="파일의이용"/>
      <sheetName val="차액보증"/>
      <sheetName val="내역"/>
      <sheetName val="2000년1차"/>
      <sheetName val="2공구산출내역"/>
      <sheetName val="식재가격"/>
      <sheetName val="식재총괄"/>
      <sheetName val="수량3"/>
      <sheetName val="TEST1"/>
      <sheetName val="천방교접속"/>
      <sheetName val="cal"/>
      <sheetName val="토목주소"/>
      <sheetName val="프랜트면허"/>
      <sheetName val="계정"/>
      <sheetName val="Sheet2"/>
      <sheetName val="내역서"/>
      <sheetName val="가도공"/>
      <sheetName val="현장관리비"/>
      <sheetName val="C-직노1"/>
      <sheetName val="포장수량"/>
      <sheetName val="기계경비"/>
      <sheetName val="input"/>
      <sheetName val="아스팔트 포장총괄집계표"/>
      <sheetName val="2@ BOX"/>
      <sheetName val="구천"/>
      <sheetName val="갑지"/>
      <sheetName val="집계표"/>
      <sheetName val="수량산출"/>
      <sheetName val="암거"/>
      <sheetName val="집수정"/>
      <sheetName val="본체"/>
      <sheetName val="교각1"/>
      <sheetName val="품셈TABLE"/>
      <sheetName val="노무비계"/>
      <sheetName val="wall"/>
      <sheetName val="2000년 공정표"/>
      <sheetName val="산출근거"/>
      <sheetName val="EP0618"/>
      <sheetName val="설비"/>
      <sheetName val="적용단가"/>
      <sheetName val="#REF"/>
      <sheetName val="우수공"/>
      <sheetName val="신우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인건비 "/>
      <sheetName val="수량집계"/>
      <sheetName val="Total"/>
      <sheetName val="취수탑"/>
      <sheetName val="토목품셈"/>
      <sheetName val="공종"/>
      <sheetName val="단면검토"/>
      <sheetName val="설계조건"/>
      <sheetName val="대포2교접속"/>
      <sheetName val="1호인버트수량"/>
      <sheetName val="2호맨홀공제수량"/>
      <sheetName val="터파기및재료"/>
      <sheetName val="사통"/>
      <sheetName val="자재단가"/>
      <sheetName val="기계경비일람"/>
      <sheetName val="구조물공"/>
      <sheetName val="부대공"/>
      <sheetName val="토공"/>
      <sheetName val="설계설명서"/>
      <sheetName val="구조물철거타공정이월"/>
      <sheetName val="열린교실"/>
      <sheetName val="2001계약현황"/>
      <sheetName val="입찰안"/>
      <sheetName val="JUCKEYK"/>
      <sheetName val="단가일람"/>
      <sheetName val="주방환기"/>
      <sheetName val="시중노임단가"/>
      <sheetName val="약품설비"/>
      <sheetName val="동해title"/>
      <sheetName val="견"/>
      <sheetName val="내역서(증축)"/>
      <sheetName val="관급"/>
      <sheetName val="일반문틀 설치"/>
      <sheetName val="샌딩 에폭시 도장"/>
      <sheetName val="스텐문틀설치"/>
      <sheetName val="원가계산"/>
      <sheetName val="DNT OSBL"/>
      <sheetName val="1.설계조건"/>
      <sheetName val="내역(한신APT)"/>
      <sheetName val="기초자료입력"/>
      <sheetName val="원가계산서"/>
      <sheetName val="배관(TDI ISBL)"/>
      <sheetName val="9811"/>
      <sheetName val="중로근거"/>
      <sheetName val="현장식당(1)"/>
      <sheetName val="기계경비목록"/>
      <sheetName val="unitpric"/>
      <sheetName val="noyim"/>
      <sheetName val="수량BOQ"/>
      <sheetName val="견적조건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날개벽"/>
      <sheetName val="총괄표"/>
      <sheetName val="골조시행"/>
      <sheetName val="일위대가목차"/>
      <sheetName val="자재비"/>
      <sheetName val="01"/>
      <sheetName val="자재 집계표"/>
      <sheetName val="기초목"/>
      <sheetName val="교사기준면적(초등)"/>
      <sheetName val="CTEMCOST"/>
      <sheetName val="시험비"/>
      <sheetName val="일위대가목록"/>
      <sheetName val="온도 데이터"/>
      <sheetName val="부대공자재집계표"/>
      <sheetName val="단면"/>
      <sheetName val="토공총괄표"/>
      <sheetName val="입찰보고"/>
      <sheetName val="금광1터널"/>
      <sheetName val="실행간접비용"/>
      <sheetName val="상 부"/>
      <sheetName val="Sheet17"/>
      <sheetName val="MOTOR"/>
      <sheetName val="횡배위치"/>
      <sheetName val="단면 (2)"/>
      <sheetName val="측구공"/>
      <sheetName val="tggwan(mac)"/>
      <sheetName val="1.취수장"/>
      <sheetName val="일위"/>
      <sheetName val="세원견적서"/>
      <sheetName val="H-pile(298x299)"/>
      <sheetName val="H-pile(250x250)"/>
      <sheetName val="Preface"/>
      <sheetName val="Source"/>
      <sheetName val="을"/>
      <sheetName val="직공비"/>
      <sheetName val="INPUT(덕도방향-시점)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내역서적용수량"/>
      <sheetName val="시화점실행"/>
      <sheetName val="조명일위"/>
      <sheetName val="기초일위"/>
      <sheetName val="시설일위"/>
      <sheetName val="기초산출"/>
      <sheetName val="우수"/>
      <sheetName val="배수통관(좌)"/>
      <sheetName val="평택분"/>
      <sheetName val="9509"/>
      <sheetName val="접속도로1"/>
      <sheetName val="설계기준 및 하중계산"/>
      <sheetName val="제진기"/>
      <sheetName val="현장경상비"/>
      <sheetName val="원형맨홀수량"/>
      <sheetName val="조도계산"/>
      <sheetName val="CC16-내역서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절대건들지마시오"/>
      <sheetName val="수로단위수량"/>
      <sheetName val="인부신상자료"/>
      <sheetName val="교각계산"/>
      <sheetName val="EQT-ESTN"/>
      <sheetName val="공량산출서"/>
      <sheetName val="견적대비 견적서"/>
      <sheetName val="경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예산대비"/>
      <sheetName val="중기일위대가"/>
      <sheetName val="전선관"/>
      <sheetName val="전기산출"/>
      <sheetName val="밸브설치"/>
      <sheetName val="내역서1"/>
      <sheetName val="건축내역"/>
      <sheetName val="방배동내역(리라)"/>
      <sheetName val="현장경비"/>
      <sheetName val="공통가설"/>
      <sheetName val="건축공사집계표"/>
      <sheetName val="방배동내역 (총괄)"/>
      <sheetName val="뚝토공"/>
      <sheetName val="실행철강하도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비교표"/>
      <sheetName val="집계표"/>
      <sheetName val="내역서"/>
      <sheetName val="유동표(당초)"/>
      <sheetName val="유동표(변경)"/>
      <sheetName val="수로이설(당초)"/>
      <sheetName val="수로이설(변경)"/>
      <sheetName val="단위수량(당초)"/>
      <sheetName val="단위수량(변경)"/>
      <sheetName val="터파기평균(H)"/>
      <sheetName val="사진표지"/>
      <sheetName val="사진대지"/>
      <sheetName val="#REF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공문"/>
      <sheetName val="CONCRETE"/>
      <sheetName val="갑지"/>
      <sheetName val="기성갑지"/>
      <sheetName val="기성청구대비"/>
      <sheetName val="공정별내역서"/>
      <sheetName val="공정집계표"/>
      <sheetName val="일위대가"/>
      <sheetName val="일위대가목차"/>
      <sheetName val="단가조사"/>
      <sheetName val="아파트"/>
      <sheetName val="전기"/>
      <sheetName val="식재일위대가"/>
      <sheetName val="대림경상68억"/>
      <sheetName val="내역서2안"/>
      <sheetName val="광주전남"/>
      <sheetName val="밸브설치"/>
      <sheetName val="보할공정"/>
      <sheetName val="COVER"/>
      <sheetName val="단가일람"/>
      <sheetName val="단위량당중기"/>
      <sheetName val="견적대비표"/>
      <sheetName val="귀래 설계 공내역서"/>
      <sheetName val="단가"/>
      <sheetName val="10월"/>
      <sheetName val="해평견적"/>
      <sheetName val="목록"/>
      <sheetName val="BID"/>
      <sheetName val="일위대가(건축)"/>
      <sheetName val="3.공통공사대비"/>
      <sheetName val="내역"/>
      <sheetName val="일위대가표"/>
      <sheetName val="결과조달"/>
      <sheetName val="간접"/>
      <sheetName val="할증 "/>
      <sheetName val="6호기"/>
      <sheetName val="노임단가"/>
      <sheetName val="01"/>
      <sheetName val="SG"/>
      <sheetName val="증감대비"/>
      <sheetName val="단가조사서"/>
      <sheetName val="JUCKEYK"/>
      <sheetName val="노임"/>
      <sheetName val="견적서"/>
      <sheetName val="단산목록"/>
      <sheetName val="을"/>
      <sheetName val="공통단가"/>
      <sheetName val="운반비"/>
      <sheetName val="2000양배"/>
      <sheetName val="Sheet1"/>
      <sheetName val="건축기술부대조건"/>
      <sheetName val="을지"/>
      <sheetName val="하부철근수량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TEL"/>
      <sheetName val="경비2내역"/>
      <sheetName val="데이타"/>
      <sheetName val="DATA"/>
      <sheetName val="내역서"/>
      <sheetName val="공사비집계"/>
      <sheetName val="대비"/>
      <sheetName val="견적서"/>
      <sheetName val="일위대가"/>
      <sheetName val="8공구투찰내역서"/>
      <sheetName val="Sheet2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RAHMEN"/>
      <sheetName val="수량산출"/>
      <sheetName val="공사내역"/>
      <sheetName val="type-F"/>
      <sheetName val="98지급계획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영업.일"/>
      <sheetName val="Customer Databas"/>
      <sheetName val="인사자료총집계"/>
      <sheetName val="hvac내역서(제어동)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M1"/>
      <sheetName val="실행철강하도"/>
      <sheetName val="BSD (2)"/>
      <sheetName val="BSD _2_"/>
      <sheetName val="설계조건"/>
      <sheetName val="단면검토"/>
      <sheetName val="BOQ건축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물가"/>
      <sheetName val="ABUT수량-A1"/>
      <sheetName val="재료집계"/>
      <sheetName val="설계명세서"/>
      <sheetName val="1단계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Macro1"/>
      <sheetName val="수량산출서"/>
      <sheetName val="Y-WORK"/>
      <sheetName val="을"/>
      <sheetName val="노원열병합  건축공사기성내역서"/>
      <sheetName val="말뚝물량"/>
      <sheetName val="협조전"/>
      <sheetName val="정보매체A동"/>
      <sheetName val="ITB COST"/>
      <sheetName val="총괄"/>
      <sheetName val="EKOG10건축"/>
      <sheetName val="시멘트"/>
      <sheetName val="전체"/>
      <sheetName val="조명율표"/>
      <sheetName val="첨부파일"/>
      <sheetName val="가격조사서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단면가정"/>
      <sheetName val="1호맨홀토공"/>
      <sheetName val="구미4단2"/>
      <sheetName val="가정급수관"/>
      <sheetName val="Proposal"/>
      <sheetName val="11"/>
      <sheetName val="음료실행"/>
      <sheetName val="결과조달"/>
      <sheetName val="토공(완충)"/>
      <sheetName val="연결임시"/>
      <sheetName val="날개벽"/>
      <sheetName val="I.설계조건"/>
      <sheetName val="MOTOR"/>
      <sheetName val="#REF"/>
      <sheetName val="일위목록"/>
      <sheetName val="TB-내역서"/>
      <sheetName val="교각1"/>
      <sheetName val="포장공"/>
      <sheetName val="토공"/>
      <sheetName val="기계"/>
      <sheetName val="EACT10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Discount Group"/>
      <sheetName val="소업1교"/>
      <sheetName val="FRT_O"/>
      <sheetName val="FAB_I"/>
      <sheetName val="6PILE  (돌출)"/>
      <sheetName val="Macro(전선)"/>
      <sheetName val="담장산출"/>
      <sheetName val="현장"/>
      <sheetName val="계약내력"/>
      <sheetName val="Sheet1 (2)"/>
      <sheetName val="삼성전기"/>
      <sheetName val="설비내역서"/>
      <sheetName val="건축내역서"/>
      <sheetName val="전기내역서"/>
      <sheetName val="재무가정"/>
      <sheetName val="PROJECT BRIEF(EX.NEW)"/>
      <sheetName val="노임이"/>
      <sheetName val="Sheet4"/>
      <sheetName val="hvac(제어동)"/>
      <sheetName val="보일러"/>
      <sheetName val="포장복구집계"/>
      <sheetName val="적용환율"/>
      <sheetName val="접속 SLAB,BRACKET 설계"/>
      <sheetName val="안정검토"/>
      <sheetName val="1련박스"/>
      <sheetName val="배수통관(좌)"/>
      <sheetName val="견적조건"/>
      <sheetName val="단가조사"/>
      <sheetName val="대대터널 설계서"/>
      <sheetName val="내역표지"/>
      <sheetName val="일위대가표"/>
      <sheetName val="CODE"/>
      <sheetName val="정렬"/>
      <sheetName val="투찰금액"/>
      <sheetName val="토사(PE)"/>
      <sheetName val="단면치수"/>
      <sheetName val="전기"/>
      <sheetName val="개요"/>
      <sheetName val="기초일위"/>
      <sheetName val="시설일위"/>
      <sheetName val="조명일위"/>
      <sheetName val=" 견적서"/>
      <sheetName val="깨기"/>
      <sheetName val="골조시행"/>
      <sheetName val="COVER"/>
      <sheetName val="CAPVC"/>
      <sheetName val="도"/>
      <sheetName val="2002상반기노임기준"/>
      <sheetName val="교량전기"/>
      <sheetName val="요율"/>
      <sheetName val="소방"/>
      <sheetName val="산출"/>
      <sheetName val="직노"/>
      <sheetName val="산출내역서집계표"/>
      <sheetName val="바닥판"/>
      <sheetName val="입력DATA"/>
      <sheetName val="방송(체육관)"/>
      <sheetName val="기성내역서표지"/>
      <sheetName val="6호기"/>
      <sheetName val="유출부"/>
      <sheetName val="세부내역"/>
      <sheetName val="안정계산"/>
      <sheetName val="A"/>
      <sheetName val="단가표"/>
      <sheetName val="노무비단가"/>
      <sheetName val="3차토목내역"/>
      <sheetName val="Budget 2005(DW)"/>
      <sheetName val="공틀공사"/>
      <sheetName val="공통(20-91)"/>
      <sheetName val="소운반"/>
      <sheetName val="당진1,2호기전선관설치및접지4차공사내역서-을지"/>
      <sheetName val="99노임기준"/>
      <sheetName val="퇴비산출근거"/>
      <sheetName val="분류작업"/>
      <sheetName val="분석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통합"/>
      <sheetName val="물가자료"/>
      <sheetName val="인건비"/>
      <sheetName val="Material Specification"/>
      <sheetName val="공내역"/>
      <sheetName val="갑지(추정)"/>
      <sheetName val="첨부1"/>
      <sheetName val="건축원가계산서"/>
      <sheetName val="부재예실"/>
      <sheetName val="SUMMARY(S)"/>
      <sheetName val="Piping(Methanol)"/>
      <sheetName val="견적가 검토"/>
      <sheetName val="재집"/>
      <sheetName val="직재"/>
      <sheetName val="설계예산"/>
      <sheetName val="설계"/>
      <sheetName val="2000년1차"/>
      <sheetName val="날개벽수량표"/>
      <sheetName val="진주방향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12용지"/>
      <sheetName val="Main"/>
      <sheetName val="토적"/>
      <sheetName val="사용성검토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WORK"/>
      <sheetName val="건축내역"/>
      <sheetName val="인건비 "/>
      <sheetName val="토목내역"/>
      <sheetName val="상가지급현황"/>
      <sheetName val="건축공사"/>
      <sheetName val="대로근거"/>
      <sheetName val="중로근거"/>
      <sheetName val="현금"/>
      <sheetName val="토적1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갑지1"/>
      <sheetName val="FB25JN"/>
      <sheetName val="유림골조"/>
      <sheetName val="4)유동표"/>
      <sheetName val="1. 설계조건 2.단면가정 3. 하중계산"/>
      <sheetName val="DATA 입력란"/>
      <sheetName val="재1"/>
      <sheetName val="총괄표"/>
      <sheetName val="woo(mac)"/>
      <sheetName val="CAL"/>
      <sheetName val="ERECTION"/>
      <sheetName val="POL설치공정"/>
      <sheetName val="공정양식"/>
      <sheetName val="#34 CIVL_Original"/>
      <sheetName val="TOEC"/>
      <sheetName val="영업소실적"/>
      <sheetName val="INDIRECT"/>
      <sheetName val="calculation-1"/>
      <sheetName val="guard(mac)"/>
      <sheetName val="교각계산"/>
      <sheetName val="AILC004"/>
      <sheetName val="CTEMCOST"/>
      <sheetName val="eq_data"/>
      <sheetName val="신규일위대가"/>
      <sheetName val="옹벽"/>
      <sheetName val="INPUT"/>
      <sheetName val="Front"/>
      <sheetName val="wall"/>
      <sheetName val="FUND"/>
      <sheetName val="노임"/>
      <sheetName val="Ext. Stone-P"/>
      <sheetName val="수목데이타 "/>
      <sheetName val="crude.SLAB RE-bar"/>
      <sheetName val="단면 (2)"/>
      <sheetName val="하중계산"/>
      <sheetName val="소비자가"/>
      <sheetName val="J"/>
      <sheetName val="진행 DATA (2)"/>
      <sheetName val="내역서 "/>
      <sheetName val="설계내역서"/>
      <sheetName val="dtxl"/>
      <sheetName val="중기사용료"/>
      <sheetName val="일위(설)"/>
      <sheetName val="DATA1"/>
      <sheetName val="예가표"/>
      <sheetName val="건축(충일분)"/>
      <sheetName val="가시설단위수량"/>
      <sheetName val="통계연보"/>
      <sheetName val="F4-F7"/>
      <sheetName val="직접기초설계"/>
      <sheetName val="모델링"/>
      <sheetName val="자재단가"/>
      <sheetName val="SLAB&quot;1&quot;"/>
      <sheetName val="COPING"/>
      <sheetName val="단가조사서"/>
      <sheetName val="견적3"/>
      <sheetName val="목차"/>
      <sheetName val="한강운반비"/>
      <sheetName val="전기공사"/>
      <sheetName val="설비원가"/>
      <sheetName val="변경내역대비표(2)"/>
      <sheetName val="combi(wall)"/>
      <sheetName val="TEST1"/>
      <sheetName val="건축공사 집계표"/>
      <sheetName val="골조"/>
      <sheetName val="MAT_N048"/>
      <sheetName val="6-2차"/>
      <sheetName val="5사남"/>
      <sheetName val="경비_원본"/>
      <sheetName val="맨홀수량산출"/>
      <sheetName val="가감수량"/>
      <sheetName val="가로등기초"/>
      <sheetName val="전신환매도율"/>
      <sheetName val="3차준공"/>
      <sheetName val="98수문일위"/>
      <sheetName val="관리비"/>
      <sheetName val="일집"/>
      <sheetName val="일위"/>
      <sheetName val="환률"/>
      <sheetName val="FOB발"/>
      <sheetName val="품종코드"/>
      <sheetName val="기초자료"/>
      <sheetName val="견적집계표"/>
      <sheetName val="손익(10월)"/>
      <sheetName val="항목"/>
      <sheetName val="8.PILE  (돌출)"/>
      <sheetName val="입력값"/>
      <sheetName val="간선계산"/>
      <sheetName val="도대하도변경최종정산조경"/>
      <sheetName val="원가계산서구조조정"/>
      <sheetName val="입력"/>
      <sheetName val="일위대가(계측기설치)"/>
      <sheetName val="주식"/>
      <sheetName val="45,46"/>
      <sheetName val="예정공정표(도급)"/>
      <sheetName val="흄관기초"/>
      <sheetName val="금액내역서"/>
      <sheetName val="배수공 시멘트 및 골재량 산출"/>
      <sheetName val="공문"/>
      <sheetName val="차수"/>
      <sheetName val="좌측"/>
      <sheetName val="3.하중산정4.지지력"/>
      <sheetName val="SIL98"/>
      <sheetName val="일위_파일"/>
      <sheetName val="물량표"/>
      <sheetName val="6공구(당초)"/>
      <sheetName val="건축"/>
      <sheetName val="123"/>
      <sheetName val="GAEYO"/>
      <sheetName val="부표총괄"/>
      <sheetName val="품셈1-17"/>
      <sheetName val="방식총괄"/>
      <sheetName val="Ⅴ-2.공종별내역"/>
      <sheetName val="기본DATA"/>
      <sheetName val="ITEM"/>
      <sheetName val="설계예시"/>
      <sheetName val="A-4"/>
      <sheetName val="별표집계"/>
      <sheetName val="OD"/>
      <sheetName val="토목"/>
      <sheetName val="000000"/>
      <sheetName val="수량산출서 갑지"/>
      <sheetName val="갑지"/>
      <sheetName val="바.한일양산"/>
      <sheetName val="수목표준대가"/>
      <sheetName val="본장"/>
      <sheetName val="노무단가"/>
      <sheetName val="실행견적"/>
      <sheetName val="기본입력표"/>
      <sheetName val="오억미만"/>
      <sheetName val="sheets"/>
      <sheetName val="케이블및전선관규격표"/>
      <sheetName val="REINF."/>
      <sheetName val="LOADS"/>
      <sheetName val="대전21토목내역서"/>
      <sheetName val="원형1호맨홀토공수량"/>
      <sheetName val="변화치수"/>
      <sheetName val="매크로"/>
      <sheetName val="외주가공"/>
      <sheetName val="CAT_5"/>
      <sheetName val="건축집계표"/>
      <sheetName val="투자양식"/>
      <sheetName val="96까지"/>
      <sheetName val="97년"/>
      <sheetName val="98이후"/>
      <sheetName val="중동공구"/>
      <sheetName val="예산서"/>
      <sheetName val="CON포장수량"/>
      <sheetName val="ACUNIT"/>
      <sheetName val="CONUNIT"/>
      <sheetName val="일위대가목록"/>
      <sheetName val="가공비"/>
      <sheetName val="페이징 배관배선"/>
      <sheetName val="조도계산서 (도서)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횡날개수집"/>
      <sheetName val="내역서2안"/>
      <sheetName val="TAIHAN"/>
      <sheetName val="신우"/>
      <sheetName val="토공정보"/>
      <sheetName val="기성내역서"/>
      <sheetName val="수량 산출서(당초)"/>
      <sheetName val="2F 회의실견적(5_14 일대)"/>
      <sheetName val="금액집계"/>
      <sheetName val="자재표"/>
      <sheetName val="APT내역"/>
      <sheetName val="실행내역"/>
      <sheetName val="플랜트 설치"/>
      <sheetName val="간접비"/>
      <sheetName val="설계개요"/>
      <sheetName val="2000년 임금추정"/>
      <sheetName val="빈"/>
      <sheetName val="기초목"/>
      <sheetName val="비용"/>
      <sheetName val="1월"/>
      <sheetName val="VXXXXXXX"/>
      <sheetName val="#3E1_GCR"/>
      <sheetName val="여과지동"/>
      <sheetName val="SG"/>
      <sheetName val="전기BOX내역서"/>
      <sheetName val="정읍농소"/>
      <sheetName val="자판실행"/>
      <sheetName val="3BL공동구 수량"/>
      <sheetName val="일위대가표(DEEP)"/>
      <sheetName val="저판(버림100)"/>
      <sheetName val="토 적 표"/>
      <sheetName val="투찰"/>
      <sheetName val="참조"/>
      <sheetName val="P&amp;L01-02GR"/>
      <sheetName val="INPUT(덕도방향-시점)"/>
      <sheetName val="취수탑"/>
      <sheetName val="지주목시비량산출서"/>
      <sheetName val="외자배분"/>
      <sheetName val="횡배수관토공수량"/>
      <sheetName val="2.하자처리현황(CS)"/>
      <sheetName val="과거교육훈련비"/>
      <sheetName val="총 원가계산"/>
      <sheetName val="원가계산서"/>
      <sheetName val="계수시트"/>
      <sheetName val="기기리스트"/>
      <sheetName val="36+45-113-18+19+20I"/>
      <sheetName val="Galaxy 소비자가격표"/>
      <sheetName val="20관리비율"/>
      <sheetName val="구성비"/>
      <sheetName val="내역서(당초변경)"/>
      <sheetName val="시설물"/>
      <sheetName val="3련 BOX"/>
      <sheetName val="수량명세서"/>
      <sheetName val="총집계표"/>
      <sheetName val="NS"/>
      <sheetName val="자료"/>
      <sheetName val="대림경상68억"/>
      <sheetName val="설계서"/>
      <sheetName val="9811"/>
      <sheetName val="9509"/>
      <sheetName val="TABLE"/>
      <sheetName val="설산1.나"/>
      <sheetName val="본사S"/>
      <sheetName val="서울산업대(토)"/>
      <sheetName val="손익분석"/>
      <sheetName val="soil_bearing_check"/>
      <sheetName val="노원열병합__건축공사기성내역서"/>
      <sheetName val="냉천부속동"/>
      <sheetName val="KMT물량"/>
      <sheetName val="견적내역서"/>
      <sheetName val="계산근거"/>
      <sheetName val="산출내역서"/>
      <sheetName val="물량표S"/>
      <sheetName val="CHECK1"/>
      <sheetName val="약품설비"/>
      <sheetName val="2000전체분"/>
      <sheetName val="AABS내역"/>
      <sheetName val="견적대비표"/>
      <sheetName val="단가비교"/>
      <sheetName val="SLAB근거-1"/>
      <sheetName val="Sheet14"/>
      <sheetName val="Sheet13"/>
      <sheetName val="T13(P68~72,78)"/>
      <sheetName val="1근거"/>
      <sheetName val="TYPE별집계"/>
      <sheetName val="960318-1"/>
      <sheetName val="예산내역서"/>
      <sheetName val="설계예산서"/>
      <sheetName val="총계"/>
      <sheetName val="수문일1"/>
      <sheetName val="MM"/>
      <sheetName val="실정보고내역서"/>
      <sheetName val="역T형"/>
      <sheetName val="3.공통공사대비"/>
      <sheetName val="Breakdown"/>
      <sheetName val="변경비교-을"/>
      <sheetName val="일위대가표 (2)"/>
      <sheetName val="TYPE-A"/>
      <sheetName val="1"/>
      <sheetName val="부대공자재집계표"/>
      <sheetName val="평가데이터"/>
      <sheetName val="unitpric"/>
      <sheetName val="외주비"/>
      <sheetName val="준검 내역서"/>
      <sheetName val="예산대비표(현장작성)"/>
      <sheetName val="PO-BOQ"/>
      <sheetName val="설비"/>
      <sheetName val="하조서"/>
      <sheetName val="구분자"/>
      <sheetName val="내역(2000년)"/>
      <sheetName val="단가"/>
      <sheetName val="회사기본자료"/>
      <sheetName val="자단"/>
      <sheetName val="인공산출"/>
      <sheetName val="1.관로"/>
      <sheetName val="VOR"/>
      <sheetName val="노임,재료비"/>
      <sheetName val="교통시설 표지판"/>
      <sheetName val="가로등내역서"/>
      <sheetName val="초기화면"/>
      <sheetName val="이름정의"/>
      <sheetName val="원가계산서(건축)"/>
      <sheetName val="내역을"/>
      <sheetName val="LinerWt"/>
      <sheetName val="일위대가(1)"/>
      <sheetName val="갑지(비계타입)"/>
      <sheetName val="경산"/>
      <sheetName val="11.자재단가"/>
      <sheetName val="표  지"/>
      <sheetName val="날개벽(시점좌측)"/>
      <sheetName val="h-013211-2"/>
      <sheetName val="도급정산"/>
      <sheetName val="측구터파기공수량집계"/>
      <sheetName val="구조물터파기수량집계"/>
      <sheetName val="깨기집계"/>
      <sheetName val="추가예산"/>
      <sheetName val="unit 4"/>
      <sheetName val="업무분장"/>
      <sheetName val="CAUDIT"/>
      <sheetName val="품의"/>
      <sheetName val="전체현황"/>
      <sheetName val="2003.4.1."/>
      <sheetName val="보통예금"/>
      <sheetName val="토적계산"/>
      <sheetName val="신규품셈목차"/>
      <sheetName val="시중노임단가"/>
      <sheetName val="JUCKEYK"/>
      <sheetName val="F-Assump"/>
      <sheetName val="산출근거1"/>
      <sheetName val="2.단면가정"/>
      <sheetName val="4.말뚝설계"/>
      <sheetName val="N賃率-職"/>
      <sheetName val="준공조서갑지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직접비"/>
      <sheetName val="토공집계"/>
      <sheetName val="Pengalaman Per"/>
      <sheetName val="FIRE FIGHTING"/>
      <sheetName val="단중표"/>
      <sheetName val="BEND LOSS"/>
      <sheetName val="기계내역서"/>
      <sheetName val="보고서"/>
      <sheetName val="1.설계설명서"/>
      <sheetName val="물량"/>
      <sheetName val="토공(우물통,기타) "/>
      <sheetName val="주관사업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적용기준"/>
      <sheetName val="DI1"/>
      <sheetName val="직접재료비"/>
      <sheetName val="과천MAIN"/>
      <sheetName val="CLAUSE"/>
      <sheetName val="증감대비"/>
      <sheetName val="기성2"/>
      <sheetName val="정산입력"/>
      <sheetName val="기별수량산출서"/>
      <sheetName val="설계서(7)"/>
      <sheetName val="CRUDE RE-bar"/>
      <sheetName val="날개벽(TYPE3)"/>
      <sheetName val="사통"/>
      <sheetName val="9GNG운반"/>
      <sheetName val="원형맨홀수량"/>
      <sheetName val="토량1-1"/>
      <sheetName val="Basic Input"/>
      <sheetName val="Notes "/>
      <sheetName val="Bank charge"/>
      <sheetName val="Notes_"/>
      <sheetName val="Bank_charge"/>
      <sheetName val="전 기"/>
      <sheetName val="Sheet15"/>
      <sheetName val="작성"/>
      <sheetName val="국내총괄"/>
      <sheetName val="I一般比"/>
      <sheetName val="기둥(하중)"/>
      <sheetName val="서울대규장각(가시설흙막이)"/>
      <sheetName val="간접"/>
      <sheetName val="총괄내역서"/>
      <sheetName val="현황산출서"/>
      <sheetName val="역T형교대-2수량"/>
      <sheetName val="라멘수량"/>
      <sheetName val="유화"/>
      <sheetName val="NEYOK"/>
      <sheetName val="견적시담(송포2공구)"/>
      <sheetName val="Load Total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주소(한문)"/>
      <sheetName val="토공사"/>
      <sheetName val="6.일위대가"/>
      <sheetName val="ins"/>
      <sheetName val="수원공공사비"/>
      <sheetName val="배수내역 (2)"/>
      <sheetName val="중간부"/>
      <sheetName val="교통대책내역"/>
      <sheetName val="기안"/>
      <sheetName val="장외반출및폐기물 "/>
      <sheetName val="설비2차"/>
      <sheetName val="준공평가"/>
      <sheetName val="crude_SLAB_RE-bar"/>
      <sheetName val="설직재-1"/>
      <sheetName val="제-노임"/>
      <sheetName val="운반"/>
      <sheetName val="품셈TABLE"/>
      <sheetName val="약품공급2"/>
      <sheetName val="가시설(TYPE-A)"/>
      <sheetName val="1호맨홀가감수량"/>
      <sheetName val="1-1평균터파기고(1)"/>
      <sheetName val="1호맨홀수량산출"/>
      <sheetName val="부하계산서"/>
      <sheetName val="집수정수량총집계"/>
      <sheetName val="단면 Ȩ_x0000_栀"/>
      <sheetName val="단가일람표"/>
      <sheetName val="우수"/>
      <sheetName val="성남여성복지내역"/>
      <sheetName val="단위중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#REF"/>
      <sheetName val="실행철강하도"/>
      <sheetName val="Sheet1 (2)"/>
      <sheetName val="관급"/>
      <sheetName val="sw1"/>
      <sheetName val="NOMUBI"/>
      <sheetName val="입찰안"/>
      <sheetName val="시중노임단가"/>
      <sheetName val="정렬"/>
      <sheetName val="목차임시"/>
      <sheetName val="견적대비"/>
      <sheetName val="감시제어"/>
      <sheetName val="공내역"/>
      <sheetName val="산출내역서집계표"/>
      <sheetName val="분전함신설"/>
      <sheetName val="접지1종"/>
      <sheetName val="빗물받이(910-510-410)"/>
      <sheetName val="토철의뢰"/>
      <sheetName val="수량집계"/>
      <sheetName val="총괄집계표"/>
      <sheetName val="DATA입력"/>
      <sheetName val="BID"/>
      <sheetName val="공비대비"/>
      <sheetName val="경상직원"/>
      <sheetName val="Sheet2"/>
      <sheetName val="맨홀수량산출"/>
      <sheetName val="노임"/>
      <sheetName val="집계표"/>
      <sheetName val="단가조사"/>
      <sheetName val="자재단가"/>
      <sheetName val="차액보증"/>
      <sheetName val="Sheet6"/>
      <sheetName val="내역"/>
      <sheetName val="을지"/>
      <sheetName val="인건-측정"/>
      <sheetName val="부대"/>
      <sheetName val="단가"/>
      <sheetName val="적상기초자료"/>
      <sheetName val="노임단가"/>
      <sheetName val="일위대가"/>
      <sheetName val="설계"/>
      <sheetName val="5.경상직원"/>
      <sheetName val="공사개요"/>
      <sheetName val="일반부표"/>
      <sheetName val="소비자가"/>
      <sheetName val="개요"/>
      <sheetName val="형틀공사"/>
      <sheetName val="갑지(추정)"/>
      <sheetName val="물가시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교각(P1)수량"/>
      <sheetName val="#REF"/>
      <sheetName val="현장지지물물량"/>
      <sheetName val="차액보증"/>
      <sheetName val="을"/>
      <sheetName val="일반공사"/>
      <sheetName val="cable-data"/>
      <sheetName val="수량산출서"/>
      <sheetName val="총괄"/>
      <sheetName val="토철의뢰"/>
      <sheetName val="tggwan(mac)"/>
      <sheetName val="우수공"/>
      <sheetName val="공통비"/>
      <sheetName val="총괄표"/>
      <sheetName val="BID"/>
      <sheetName val="가락화장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약품공급2"/>
      <sheetName val="DATA"/>
      <sheetName val="입찰안"/>
      <sheetName val="수량산출서"/>
      <sheetName val="106C0300"/>
      <sheetName val="VENDOR LIST"/>
      <sheetName val="INPUT"/>
      <sheetName val="날개벽"/>
      <sheetName val="지장물C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내역"/>
      <sheetName val="개요"/>
      <sheetName val="단가"/>
      <sheetName val="추가예산"/>
      <sheetName val="코드"/>
      <sheetName val="DDD"/>
      <sheetName val="실행철강하도"/>
      <sheetName val="기초자료입력"/>
      <sheetName val="금융비용"/>
      <sheetName val="시화점실행"/>
      <sheetName val="내역서"/>
      <sheetName val="터파기및재료"/>
      <sheetName val="버스운행안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업체순서"/>
      <sheetName val="#REF"/>
      <sheetName val="실행철강하도"/>
      <sheetName val="가로등내역서"/>
      <sheetName val="건축내역"/>
      <sheetName val="내역서"/>
      <sheetName val="차액보증"/>
      <sheetName val="data"/>
      <sheetName val="BSD (2)"/>
      <sheetName val="을"/>
      <sheetName val="일위대가"/>
      <sheetName val="교각1"/>
      <sheetName val="토공총괄집계"/>
      <sheetName val="부대순서"/>
      <sheetName val="결과조달"/>
      <sheetName val="전선 및 전선관"/>
      <sheetName val="물가자료"/>
      <sheetName val="관급"/>
      <sheetName val="가격조사서"/>
      <sheetName val="3.건축(현장안)"/>
      <sheetName val="용산1(해보)"/>
      <sheetName val="입찰안"/>
      <sheetName val="제출내역 (3)"/>
      <sheetName val="N賃率-職"/>
      <sheetName val="기초작업"/>
      <sheetName val="전통건설"/>
      <sheetName val="토목"/>
      <sheetName val="1차 내역서"/>
      <sheetName val="수입"/>
      <sheetName val="Mc1"/>
      <sheetName val="wall"/>
      <sheetName val="일위대가목차"/>
      <sheetName val="INPUT"/>
      <sheetName val="간접재료비산출표-27-30"/>
      <sheetName val="3BL공동구 수량"/>
      <sheetName val="패널"/>
      <sheetName val="WORK"/>
      <sheetName val="J형측구단위수량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집계"/>
      <sheetName val="인건-측정"/>
      <sheetName val="노무비단가"/>
      <sheetName val="공사원가계산서"/>
      <sheetName val="총괄내역서"/>
      <sheetName val="1.식재공사"/>
      <sheetName val="2.시설물공사"/>
      <sheetName val="수목일위대가"/>
      <sheetName val="대일위대가"/>
      <sheetName val="수량산출근거"/>
      <sheetName val="기자재수량"/>
      <sheetName val="간접비계산"/>
      <sheetName val="4차원가계산서"/>
      <sheetName val="준공신고서"/>
      <sheetName val="준공검사원"/>
      <sheetName val="공사원가"/>
      <sheetName val="준공내역서"/>
      <sheetName val="사급자재대"/>
      <sheetName val="사진표지-잔디"/>
      <sheetName val="사진대지"/>
      <sheetName val="공사내역서(총괄)"/>
      <sheetName val="BID"/>
      <sheetName val="집계표"/>
      <sheetName val="일위대가"/>
      <sheetName val="111"/>
      <sheetName val="연결관산출조서"/>
      <sheetName val="장비가동"/>
      <sheetName val="상하차비용(기계상차)"/>
      <sheetName val="수간보호"/>
      <sheetName val="운반비"/>
      <sheetName val="단가"/>
      <sheetName val="근로자자료입력"/>
      <sheetName val="참고자료"/>
      <sheetName val="전체"/>
      <sheetName val="중기사용료"/>
      <sheetName val="2공구산출내역"/>
      <sheetName val="기계내역"/>
      <sheetName val="guard(mac)"/>
      <sheetName val="200"/>
      <sheetName val="Sheet1"/>
      <sheetName val="단가적용"/>
      <sheetName val="중기사용료산출근거"/>
      <sheetName val="단가산출2"/>
      <sheetName val="단가 및 재료비"/>
      <sheetName val="유림총괄"/>
      <sheetName val="품셈"/>
      <sheetName val="도급견적가"/>
      <sheetName val="이토변실(A3-LINE)"/>
      <sheetName val="터파기및재료"/>
      <sheetName val="단가DATA"/>
      <sheetName val="Sheet6"/>
      <sheetName val="시추주상도"/>
      <sheetName val="관계주식"/>
      <sheetName val="일위목록"/>
      <sheetName val="산출내역서"/>
      <sheetName val="부하계산서"/>
      <sheetName val="조건"/>
      <sheetName val="배수관토공"/>
      <sheetName val="A-4"/>
      <sheetName val="Macro1"/>
      <sheetName val="산출내역서집계표"/>
      <sheetName val="대목"/>
      <sheetName val="Total"/>
      <sheetName val="분석"/>
      <sheetName val="수목단가"/>
      <sheetName val="시설수량표"/>
      <sheetName val="식재수량표"/>
      <sheetName val="앉음벽 (2)"/>
      <sheetName val="일위대가목차"/>
      <sheetName val="노임단가 (2)"/>
      <sheetName val="K"/>
      <sheetName val="소방사항"/>
      <sheetName val="단가표"/>
      <sheetName val="시설일위"/>
      <sheetName val="PAINT"/>
      <sheetName val="01AC"/>
      <sheetName val="Sheet15"/>
      <sheetName val="평가데이터"/>
      <sheetName val="횡배수관토공수량"/>
      <sheetName val="가시설흙막이"/>
      <sheetName val="공사내역(2003년)"/>
      <sheetName val="VXXXXXXX"/>
      <sheetName val="목록"/>
      <sheetName val="참고사항"/>
      <sheetName val="일위_파일"/>
      <sheetName val="건축"/>
      <sheetName val="단산목록"/>
      <sheetName val="수주현황2월"/>
      <sheetName val="DB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송천신미산원가"/>
      <sheetName val="NN (2)"/>
      <sheetName val="중기"/>
      <sheetName val="충주"/>
      <sheetName val="품셈TABLE"/>
      <sheetName val="E.P.T수량산출서"/>
      <sheetName val="을지"/>
      <sheetName val="설비"/>
      <sheetName val="기초일위"/>
      <sheetName val="공사비증감"/>
      <sheetName val="수량 산출서(당초)"/>
      <sheetName val="경비내역(을)-1"/>
      <sheetName val="소비자가"/>
      <sheetName val="준검 내역서"/>
      <sheetName val="#REF"/>
      <sheetName val="ES산출"/>
      <sheetName val="CON'C"/>
      <sheetName val="2000년1차"/>
      <sheetName val="공구원가계산"/>
      <sheetName val="배수장토목공사비"/>
      <sheetName val="산출근거"/>
      <sheetName val="정부노임단가"/>
      <sheetName val="원가계산서"/>
      <sheetName val="선금급신청서"/>
      <sheetName val="단가목록"/>
      <sheetName val="1"/>
      <sheetName val="시설물일위"/>
      <sheetName val="투찰가"/>
      <sheetName val="백호우계수"/>
      <sheetName val="노무비"/>
      <sheetName val="조명일위"/>
      <sheetName val="식재인부"/>
      <sheetName val="Sheet1 (2)"/>
      <sheetName val="부대내역"/>
      <sheetName val="이형관"/>
      <sheetName val="0215"/>
      <sheetName val="공비대비"/>
      <sheetName val="DB구축"/>
      <sheetName val="새공통(96임금인상기준)"/>
      <sheetName val="내역표지"/>
      <sheetName val="구조물공"/>
      <sheetName val="부대공"/>
      <sheetName val="배수공"/>
      <sheetName val="토공"/>
      <sheetName val="포장공"/>
      <sheetName val="조명시설"/>
      <sheetName val="카메라"/>
      <sheetName val="Ekog10"/>
      <sheetName val="FB25JN"/>
      <sheetName val="코드"/>
      <sheetName val="CT"/>
      <sheetName val="부경대총괄내역서"/>
      <sheetName val="경산"/>
      <sheetName val="소야공정계획표"/>
      <sheetName val="밸브설치"/>
      <sheetName val="별표 (1)"/>
      <sheetName val="4.2유효폭의 계산"/>
      <sheetName val="S0"/>
      <sheetName val="96보완계획7.12"/>
      <sheetName val="견적대비(1차) (2)"/>
      <sheetName val="공사단가"/>
      <sheetName val="예총"/>
      <sheetName val="식재일위대가"/>
      <sheetName val="기초일위대가"/>
      <sheetName val="단가대비표"/>
      <sheetName val="단가(1)"/>
      <sheetName val="금액내역서"/>
      <sheetName val="소일위대가코드표"/>
      <sheetName val="예가표"/>
      <sheetName val="분전함신설"/>
      <sheetName val="접지1종"/>
      <sheetName val="수량산출서"/>
      <sheetName val="b_balju"/>
      <sheetName val="정렬"/>
      <sheetName val="데이타"/>
      <sheetName val="날개수량1.5"/>
      <sheetName val="토목내역"/>
      <sheetName val="건축공사"/>
      <sheetName val="단가결정"/>
      <sheetName val="내역아"/>
      <sheetName val="울타리"/>
      <sheetName val="현장관리비"/>
      <sheetName val="소방"/>
      <sheetName val="POL6차-PIPING"/>
      <sheetName val="토목"/>
      <sheetName val="적용기준"/>
      <sheetName val="퍼스트"/>
      <sheetName val="연습"/>
      <sheetName val="2002하반기노임기준"/>
      <sheetName val="FAB별"/>
      <sheetName val="노임"/>
      <sheetName val="청천내"/>
      <sheetName val="을-ATYPE"/>
      <sheetName val="월별경비집행"/>
      <sheetName val="Sheet2"/>
      <sheetName val="건축일위()"/>
      <sheetName val="건축내역서"/>
      <sheetName val="흄관기초"/>
      <sheetName val="불진"/>
      <sheetName val="Dae_Jiju"/>
      <sheetName val="Sikje_ingun"/>
      <sheetName val="TREE_D"/>
      <sheetName val="설계변경원가계산총괄표"/>
      <sheetName val="설계예산서"/>
      <sheetName val="일반부표"/>
      <sheetName val="교대(A1)"/>
      <sheetName val="배수관토공산출"/>
      <sheetName val="약품공급2"/>
      <sheetName val="세부내역"/>
      <sheetName val="토공사"/>
      <sheetName val="태봉초등"/>
      <sheetName val="빗물받이(910-510-410)"/>
      <sheetName val="설비비2"/>
      <sheetName val="설비비TRT"/>
      <sheetName val="설비비5"/>
      <sheetName val="토목주소"/>
      <sheetName val="자료"/>
      <sheetName val="콘_재료분리(1)"/>
      <sheetName val="설계"/>
      <sheetName val="WORK"/>
      <sheetName val="시중노임"/>
      <sheetName val="공량산출서"/>
      <sheetName val="기초노무비"/>
      <sheetName val="DATE"/>
      <sheetName val="공통비(전체)"/>
      <sheetName val="여과지동"/>
      <sheetName val="기초자료"/>
      <sheetName val="조직"/>
      <sheetName val="제1호단위수량"/>
      <sheetName val="교통표지"/>
      <sheetName val="을"/>
      <sheetName val="입고장부 (4)"/>
      <sheetName val="강관 및 부속"/>
      <sheetName val="대운반(철재)"/>
      <sheetName val="설계명세서"/>
      <sheetName val="노무단가"/>
      <sheetName val="건축내역(김해율하1차)1"/>
      <sheetName val="설내역서 "/>
      <sheetName val="가도공"/>
      <sheetName val="광주운남을"/>
      <sheetName val="예정공정표"/>
      <sheetName val="정화조동내역"/>
      <sheetName val="설직재-1"/>
      <sheetName val="제경비"/>
      <sheetName val="4.전기"/>
      <sheetName val="실행"/>
      <sheetName val="DATA입력"/>
      <sheetName val="유효폭의 계산"/>
      <sheetName val="P3"/>
      <sheetName val="테이블"/>
      <sheetName val="일위대가(1)"/>
      <sheetName val="토공유동표"/>
      <sheetName val="CIVIL4"/>
      <sheetName val="내역(실행가)"/>
      <sheetName val="건축내역"/>
      <sheetName val="입찰안"/>
      <sheetName val="견적정보"/>
      <sheetName val="맨홀접합조서"/>
      <sheetName val="직노"/>
      <sheetName val="수목식재_및_이식공사"/>
      <sheetName val="1_식재공사_(미양)"/>
      <sheetName val="2_식재공사(송중)"/>
      <sheetName val="3_식재공사(강북)"/>
      <sheetName val="수목일위대가_"/>
      <sheetName val="1_시설물공사(미양초)_"/>
      <sheetName val="2_시설물공사(송중초)"/>
      <sheetName val="3_시설물공사(강북중)"/>
      <sheetName val="3_철거공사(미양초)"/>
      <sheetName val="3_철거공사(송중초)"/>
      <sheetName val="3_철거공사(강북중)"/>
      <sheetName val="1_산출근거(미양)"/>
      <sheetName val="2_산출근거(송중)"/>
      <sheetName val="3_산출근거(강북)"/>
      <sheetName val="총괄내역_(2)"/>
      <sheetName val="표지_(2)"/>
      <sheetName val="간벌및_산물수집면적"/>
      <sheetName val="단가및_수량산출서"/>
      <sheetName val="시_방_서"/>
      <sheetName val="지번별_존치및_벌채_수량표"/>
      <sheetName val="벌채면적및_파쇄수량표"/>
      <sheetName val="1_식재공사"/>
      <sheetName val="2_시설물공사"/>
      <sheetName val="NN_(2)"/>
      <sheetName val="단가_및_재료비"/>
      <sheetName val="노임단가_(2)"/>
      <sheetName val="E_P_T수량산출서"/>
      <sheetName val="견적대비(1차)_(2)"/>
      <sheetName val="앉음벽_(2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Sheet1_(2)"/>
      <sheetName val="수량_산출서(당초)"/>
      <sheetName val="준검_내역서"/>
      <sheetName val="프랜트면허"/>
      <sheetName val="수량산출"/>
      <sheetName val="정보"/>
      <sheetName val="EUPDAT2"/>
      <sheetName val="전기"/>
      <sheetName val="수원공사비"/>
      <sheetName val="자재대"/>
      <sheetName val="입찰"/>
      <sheetName val="현경"/>
      <sheetName val="4)유동표"/>
      <sheetName val="식재가격"/>
      <sheetName val="식재총괄"/>
      <sheetName val="산출근거#2-3"/>
      <sheetName val="도근좌표"/>
      <sheetName val="실행내역"/>
      <sheetName val="BSD (2)"/>
      <sheetName val="공정코드"/>
      <sheetName val="설계내역"/>
      <sheetName val="본공사"/>
      <sheetName val="9."/>
      <sheetName val="변경내역서간지"/>
      <sheetName val="하부철근수량"/>
      <sheetName val="갑지1"/>
      <sheetName val="GAEYO"/>
      <sheetName val="C1.공사개요"/>
      <sheetName val="실행(1)"/>
      <sheetName val="A1.스케쥴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내역(1단지)"/>
      <sheetName val="내역(2단지)"/>
      <sheetName val="시설 "/>
      <sheetName val="식재"/>
      <sheetName val="기초"/>
      <sheetName val="수량1"/>
      <sheetName val="수량2"/>
      <sheetName val="철거수량"/>
      <sheetName val="시설단가"/>
      <sheetName val="중기경비"/>
      <sheetName val="중기단가(1)"/>
      <sheetName val="중기단가(2)"/>
      <sheetName val="EACT10"/>
      <sheetName val="갑지(추정)"/>
      <sheetName val="수량산출서 (계장공사)"/>
      <sheetName val="공사개요"/>
      <sheetName val="기본단가표"/>
      <sheetName val="산출명세서"/>
      <sheetName val="경비2내역"/>
      <sheetName val="적용단위길이"/>
      <sheetName val="피벗테이블데이터분석"/>
      <sheetName val="사리부설"/>
      <sheetName val="제수"/>
      <sheetName val="공기"/>
      <sheetName val="인사자료총집계"/>
      <sheetName val="마감표"/>
      <sheetName val="장비종합부표"/>
      <sheetName val="집계표_식재"/>
      <sheetName val="부표"/>
      <sheetName val="총(신설)"/>
      <sheetName val="Macro3"/>
      <sheetName val="정의"/>
      <sheetName val="공사내역"/>
      <sheetName val="공통비총괄표"/>
      <sheetName val="단위단가"/>
      <sheetName val="1,2공구원가계산서"/>
      <sheetName val="1공구산출내역서"/>
      <sheetName val="BOOK4"/>
      <sheetName val="항목(1)"/>
      <sheetName val="기본단가"/>
      <sheetName val="설계서"/>
      <sheetName val="516-D-126"/>
      <sheetName val="금액"/>
      <sheetName val="단가산출"/>
      <sheetName val="합의경상"/>
      <sheetName val="건축(을)"/>
      <sheetName val="설비내역서"/>
      <sheetName val="건축원가계산서"/>
      <sheetName val="4_2유효폭의_계산"/>
      <sheetName val="별표_(1)"/>
      <sheetName val="BSD_(2)"/>
      <sheetName val="96보완계획7_12"/>
      <sheetName val="화재 탐지 설비"/>
      <sheetName val="자료입력"/>
      <sheetName val="시설물"/>
      <sheetName val="식재출력용"/>
      <sheetName val="유지관리"/>
      <sheetName val="공통비"/>
      <sheetName val="예제"/>
      <sheetName val="본체"/>
      <sheetName val="공사비예산서(토목분)"/>
      <sheetName val="형틀공사"/>
      <sheetName val="내역1"/>
      <sheetName val="공사기본내용입력"/>
      <sheetName val="골조시행"/>
      <sheetName val="사업예산내역"/>
      <sheetName val="사업예산품의서"/>
      <sheetName val="간접1"/>
      <sheetName val="슬래브(PF)(하류)"/>
      <sheetName val="3련 BOX"/>
      <sheetName val="제1장"/>
      <sheetName val="PIPE(UG)내역"/>
      <sheetName val="Baby일위대가"/>
      <sheetName val="철거산출근거"/>
      <sheetName val="1공구일위대가"/>
      <sheetName val="교대시점"/>
      <sheetName val="화해(함평)"/>
      <sheetName val="화해(장성)"/>
      <sheetName val="TC표지"/>
      <sheetName val="단위중량"/>
      <sheetName val="일위산출"/>
      <sheetName val="혜성"/>
      <sheetName val="설계조건"/>
      <sheetName val="의정부문예회관변경내역"/>
      <sheetName val="실행갑지"/>
      <sheetName val="중기조종사 단위단가"/>
      <sheetName val="36신설수량"/>
      <sheetName val="학생내역"/>
      <sheetName val="산출내역"/>
      <sheetName val="시장성초안camera"/>
      <sheetName val="BEND LOSS"/>
      <sheetName val="건공요율"/>
      <sheetName val="9509"/>
      <sheetName val="말뚝지지력산정"/>
      <sheetName val="인건비"/>
      <sheetName val="자재비"/>
      <sheetName val="전기내역서"/>
      <sheetName val="경로당내역건축"/>
      <sheetName val="구조물토적"/>
      <sheetName val="48신설단가"/>
      <sheetName val="별표집계"/>
      <sheetName val="하중계산"/>
      <sheetName val="토공정보"/>
      <sheetName val="개요"/>
      <sheetName val="개소별수량산출"/>
      <sheetName val="설비비4"/>
      <sheetName val="00000"/>
      <sheetName val="가감수량"/>
      <sheetName val="맨홀수량산출"/>
      <sheetName val="N賃率-職"/>
      <sheetName val="48일위"/>
      <sheetName val="2006기계경비산출표"/>
      <sheetName val="원가계산"/>
      <sheetName val="기술부 VENDOR LIST"/>
      <sheetName val="제직재"/>
      <sheetName val="일목"/>
      <sheetName val="일위"/>
      <sheetName val="공사비산출내역"/>
      <sheetName val="전신환매도율"/>
      <sheetName val="총괄서"/>
      <sheetName val="ELECTRIC"/>
      <sheetName val="내역(중앙)"/>
      <sheetName val="내역(창신)"/>
      <sheetName val="단위수량산출"/>
      <sheetName val="중기일위대가"/>
      <sheetName val="설-원가"/>
      <sheetName val="설치자재"/>
      <sheetName val="단중"/>
      <sheetName val="상환계획(선순위)(Q)"/>
      <sheetName val="요약&amp;결과"/>
      <sheetName val="CTEMCOST"/>
      <sheetName val="임대보고(최종)"/>
      <sheetName val="95WBS"/>
      <sheetName val="97사업"/>
      <sheetName val="A 견적"/>
      <sheetName val="원하도급내역서(당초)"/>
      <sheetName val="●수량(침구보관창고-21평)"/>
      <sheetName val="1.설계조건"/>
      <sheetName val="관급자재"/>
      <sheetName val="000000"/>
      <sheetName val="수량산출서-2"/>
      <sheetName val="구의33고"/>
      <sheetName val="불변현금흐름표"/>
      <sheetName val="민감도"/>
      <sheetName val="직접경비"/>
      <sheetName val="직접인건비"/>
      <sheetName val="차수보수량산출"/>
      <sheetName val="9811"/>
      <sheetName val="예정공정완"/>
      <sheetName val="가로등 수량집계"/>
      <sheetName val="조명율표"/>
      <sheetName val="토사(PE)"/>
      <sheetName val="중기(목록)"/>
      <sheetName val="일위대가(목록)"/>
      <sheetName val="산근(목록)"/>
      <sheetName val="재료비"/>
      <sheetName val="경비"/>
      <sheetName val="견적조건"/>
      <sheetName val="미드수량"/>
      <sheetName val="위치조서"/>
      <sheetName val="대가목록"/>
      <sheetName val="단위수량"/>
      <sheetName val="TB-내역서"/>
      <sheetName val="Y-WORK"/>
      <sheetName val="사유서제출현황-2"/>
      <sheetName val="유리"/>
      <sheetName val="설계변경내역서"/>
      <sheetName val="단가조사"/>
      <sheetName val="CABLE SIZE-1"/>
      <sheetName val="2총괄내역서"/>
      <sheetName val="토적표"/>
      <sheetName val="SLAB&quot;1&quot;"/>
      <sheetName val="가공2원도"/>
      <sheetName val="성명데이터"/>
      <sheetName val="토공집계표"/>
      <sheetName val="실행(ALT1)"/>
      <sheetName val="해평견적"/>
      <sheetName val="기본1"/>
      <sheetName val="수정일위대가"/>
      <sheetName val="서울대규장각(가시설흙막이)"/>
      <sheetName val="data"/>
      <sheetName val="1단계"/>
      <sheetName val="잡철공사도급대비"/>
      <sheetName val="_x0000_"/>
      <sheetName val="XL4Poppy"/>
      <sheetName val="평당자료"/>
      <sheetName val="표지"/>
      <sheetName val="TEL"/>
      <sheetName val="MATERIAL"/>
      <sheetName val="비탈면보호공수량산출"/>
      <sheetName val="남양주부대"/>
      <sheetName val="내역서2안"/>
      <sheetName val="도급(수량변경)내역"/>
      <sheetName val="판"/>
      <sheetName val="기초단가"/>
      <sheetName val="unit"/>
      <sheetName val="수량집계"/>
      <sheetName val="106C0300"/>
      <sheetName val="22신설수량"/>
      <sheetName val="남대문빌딩"/>
      <sheetName val="기본일위"/>
      <sheetName val="공사직종별노임"/>
      <sheetName val="101동"/>
      <sheetName val="적용표"/>
      <sheetName val="Macro(차단기)"/>
      <sheetName val="1차3회-개소별명세서-빨간색-인쇄용(21873)"/>
      <sheetName val="장비선정표_GHP실내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명세서"/>
      <sheetName val="설계명세서(선로)"/>
      <sheetName val="포장공자재집계표"/>
      <sheetName val="ITEM"/>
      <sheetName val="시운전연료"/>
      <sheetName val="매출"/>
      <sheetName val="투찰"/>
      <sheetName val="부산제일극장"/>
      <sheetName val="상수구조화편집부표"/>
      <sheetName val="공정품명단가"/>
      <sheetName val="초기화면"/>
      <sheetName val="절단표"/>
      <sheetName val="설계내역서"/>
      <sheetName val="수량산출내역1115"/>
      <sheetName val="플랜트 설치"/>
      <sheetName val="견적공통"/>
      <sheetName val="보완토적"/>
      <sheetName val="관리비조건"/>
      <sheetName val="사원명부"/>
      <sheetName val="재직증명서(정원)"/>
      <sheetName val="저"/>
      <sheetName val="총괄집계표"/>
      <sheetName val="당초계약"/>
      <sheetName val="공통가설"/>
      <sheetName val="천방교접속"/>
      <sheetName val="대포2교접속"/>
      <sheetName val="경상직원"/>
      <sheetName val="토적계산"/>
      <sheetName val="DATA 입력란"/>
      <sheetName val="품셈(기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투찰내역"/>
      <sheetName val="BID"/>
      <sheetName val=" HIT-&gt;HMC 견적(3900)"/>
      <sheetName val="산출내역서"/>
      <sheetName val="일위목록"/>
      <sheetName val="요율"/>
      <sheetName val="입찰안"/>
      <sheetName val="일위대가목록"/>
      <sheetName val="실행철강하도"/>
      <sheetName val="후다내역"/>
      <sheetName val="SG"/>
      <sheetName val="단가"/>
      <sheetName val="한전일위"/>
      <sheetName val="갑지"/>
      <sheetName val="현장관리비"/>
      <sheetName val="일위대가"/>
      <sheetName val="간접비계산"/>
      <sheetName val="합계"/>
      <sheetName val="일위CODE"/>
      <sheetName val="노임단가"/>
      <sheetName val="유입량"/>
      <sheetName val="일  위  대  가  목  록"/>
      <sheetName val="금액결정"/>
      <sheetName val="산수배수"/>
      <sheetName val="Macro1"/>
      <sheetName val="일위산출"/>
      <sheetName val="1공구원가계산서"/>
      <sheetName val="1공구산출내역서"/>
      <sheetName val="1유리"/>
      <sheetName val="중기비"/>
      <sheetName val="노무비"/>
      <sheetName val="자재단가"/>
      <sheetName val="조명율표"/>
      <sheetName val="간접(90)"/>
      <sheetName val="원가계산서"/>
      <sheetName val="관급자재"/>
      <sheetName val="#2_일위대가목록"/>
      <sheetName val="건설성적"/>
      <sheetName val="HRSG SMALL07220"/>
      <sheetName val="품셈"/>
      <sheetName val="#REF"/>
      <sheetName val="JUCKEYK"/>
      <sheetName val="S0"/>
      <sheetName val="인부신상자료"/>
      <sheetName val="INSTR"/>
      <sheetName val="기본설계기준"/>
      <sheetName val="일위"/>
      <sheetName val="전체"/>
      <sheetName val="코드표"/>
      <sheetName val="세부추진"/>
      <sheetName val="제안서"/>
      <sheetName val="상용보강"/>
      <sheetName val="행정표준(1)"/>
      <sheetName val="행정표준(2)"/>
      <sheetName val="당초명세(평)"/>
      <sheetName val="장문교(대전)"/>
      <sheetName val="관급"/>
      <sheetName val="장비"/>
      <sheetName val="산근1"/>
      <sheetName val="노무"/>
      <sheetName val="자재"/>
      <sheetName val="유동표"/>
      <sheetName val="원형1호맨홀토공수량"/>
      <sheetName val="우배수"/>
      <sheetName val="계산식"/>
      <sheetName val="2공구산출내역"/>
      <sheetName val="단가산출"/>
      <sheetName val="설계가"/>
      <sheetName val="증감내역서"/>
      <sheetName val="교각토공 _2_"/>
      <sheetName val="운반비요율"/>
      <sheetName val="6. 안전관리비"/>
      <sheetName val="1,2공구원가계산서"/>
      <sheetName val="3.공통공사대비"/>
      <sheetName val="조건표"/>
      <sheetName val="PI"/>
      <sheetName val="품셈총괄표"/>
      <sheetName val="차액보증"/>
      <sheetName val="견적의뢰서"/>
      <sheetName val="b_balju"/>
      <sheetName val="내역(한신APT)"/>
      <sheetName val="노임"/>
      <sheetName val="직노"/>
      <sheetName val="Macro2"/>
      <sheetName val="2000년1차"/>
      <sheetName val="2000전체분"/>
      <sheetName val="참조"/>
      <sheetName val="표지1"/>
      <sheetName val="준검 내역서"/>
      <sheetName val="97년 추정"/>
      <sheetName val="6PILE  (돌출)"/>
      <sheetName val="별표집계"/>
      <sheetName val="단가적용"/>
      <sheetName val="저"/>
      <sheetName val="A1"/>
      <sheetName val="일위단가"/>
      <sheetName val="조건표 (2)"/>
      <sheetName val="목차 "/>
      <sheetName val="TEST1"/>
      <sheetName val="1단계"/>
      <sheetName val="일위총괄"/>
      <sheetName val="덕전리"/>
      <sheetName val="일위대가목록표"/>
      <sheetName val="c_balju"/>
      <sheetName val="작업일보"/>
      <sheetName val="조명시설"/>
      <sheetName val="입출재고현황 (2)"/>
      <sheetName val="을"/>
      <sheetName val="입력데이타"/>
      <sheetName val="업체별기성내역"/>
      <sheetName val="포장(수량)-관로부"/>
      <sheetName val="2터널시점"/>
      <sheetName val="도급"/>
      <sheetName val="일위대가목차"/>
      <sheetName val="임율 Data"/>
      <sheetName val="공정집계_국별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하도내역 (철콘)"/>
      <sheetName val="특기사항"/>
      <sheetName val="지급자재"/>
      <sheetName val="1.설계기준"/>
      <sheetName val="BSD (2)"/>
      <sheetName val="노임조서"/>
      <sheetName val="노무비 근거"/>
      <sheetName val="48일위"/>
      <sheetName val="산출근거"/>
      <sheetName val="IT-BAT"/>
      <sheetName val="수문일위1"/>
      <sheetName val="내역전기"/>
      <sheetName val="수량3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일위산출근거"/>
      <sheetName val="기초1"/>
      <sheetName val="추가예산"/>
      <sheetName val="DHEQSUPT"/>
      <sheetName val="수정2"/>
      <sheetName val="수량산출서"/>
      <sheetName val="신공항A-9(원가수정)"/>
      <sheetName val="설계예산서"/>
      <sheetName val="약품공급2"/>
      <sheetName val="SLAB근거-1"/>
      <sheetName val="단면 (2)"/>
      <sheetName val="실행대비"/>
      <sheetName val="집계"/>
      <sheetName val="개거총"/>
      <sheetName val="배수내역"/>
      <sheetName val="물가시세"/>
      <sheetName val="ORIGIN"/>
      <sheetName val="WORK"/>
      <sheetName val="예산총괄"/>
      <sheetName val="7. 현장관리비 "/>
      <sheetName val="표준건축비"/>
      <sheetName val="잡비"/>
      <sheetName val="중기"/>
      <sheetName val="U형개거"/>
      <sheetName val="제경비산출서"/>
      <sheetName val="철거산출근거"/>
      <sheetName val="CTEMCOST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단위단가"/>
      <sheetName val="일위(PN)"/>
      <sheetName val="인원"/>
      <sheetName val="호안사석"/>
      <sheetName val="배수자집"/>
      <sheetName val="공통가설"/>
      <sheetName val="토공유동표(전체.당초)"/>
      <sheetName val="일일"/>
      <sheetName val="#2정산"/>
      <sheetName val="환기시설"/>
      <sheetName val="조명"/>
      <sheetName val="점보전력사용"/>
      <sheetName val="단면"/>
      <sheetName val="배수처리"/>
      <sheetName val="입력자료(노무비)"/>
      <sheetName val="Total"/>
      <sheetName val="기본단가"/>
      <sheetName val="2000용수잠관-수량집계"/>
      <sheetName val="간선계산"/>
      <sheetName val="1. 설계조건 2.단면가정 3. 하중계산"/>
      <sheetName val="DATA 입력란"/>
      <sheetName val="토목품셈"/>
      <sheetName val="구조     ."/>
      <sheetName val="수량산출"/>
      <sheetName val="기계내역"/>
      <sheetName val="DANGA"/>
      <sheetName val="INPUT"/>
      <sheetName val="DATE"/>
      <sheetName val="8.PILE  (돌출)"/>
      <sheetName val="토공(1)"/>
      <sheetName val="차수공(1)"/>
      <sheetName val="DATA"/>
      <sheetName val="b_balju (2)"/>
      <sheetName val="b_gunmul"/>
      <sheetName val="첨부1"/>
      <sheetName val="전기"/>
      <sheetName val="효율표"/>
      <sheetName val="수량분개내역"/>
      <sheetName val="기본단가표"/>
      <sheetName val="8.현장관리비"/>
      <sheetName val="7.안전관리비"/>
      <sheetName val="배수공"/>
      <sheetName val="노무비 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인사자료총집계"/>
      <sheetName val="단면가정"/>
      <sheetName val="장비단가"/>
      <sheetName val="내역표지"/>
      <sheetName val="가스"/>
      <sheetName val="양수장(기계)"/>
      <sheetName val="일위대가표48"/>
      <sheetName val="공량산출서"/>
      <sheetName val="재료비"/>
      <sheetName val="적현로"/>
      <sheetName val="(당평)자재"/>
      <sheetName val="BND"/>
      <sheetName val="공사내역서(을)실행"/>
      <sheetName val="직접비"/>
      <sheetName val="건장설비"/>
      <sheetName val="교통대책내역"/>
      <sheetName val="토공사"/>
      <sheetName val="사업관리"/>
      <sheetName val="운반"/>
      <sheetName val="물가자료"/>
      <sheetName val="ABUT수량-A1"/>
      <sheetName val="단가표"/>
      <sheetName val="간 지1"/>
      <sheetName val="프랜트면허"/>
      <sheetName val="토목주소"/>
      <sheetName val="일위(시설)"/>
      <sheetName val="기성갑지"/>
      <sheetName val="중기일위대가"/>
      <sheetName val="FB25JN"/>
      <sheetName val="내역(2000년)"/>
      <sheetName val="설계명세서"/>
      <sheetName val="내역서 제출"/>
      <sheetName val="자료입력"/>
      <sheetName val="실행내역서 "/>
      <sheetName val="총괄내역서"/>
      <sheetName val="경영상태"/>
      <sheetName val="공사비증감"/>
      <sheetName val="콘크리트타설집계표"/>
      <sheetName val="공사비예산서(토목분)"/>
      <sheetName val="금융비용"/>
      <sheetName val="시화점실행"/>
      <sheetName val="Customer Databas"/>
      <sheetName val="일위대가(1)"/>
      <sheetName val="날개벽수량표"/>
      <sheetName val="5. 현장관리비(new) "/>
      <sheetName val="예가표"/>
      <sheetName val="결재난"/>
      <sheetName val="4.일위대가집계"/>
      <sheetName val="tggwan(mac)"/>
      <sheetName val="화재 탐지 설비"/>
      <sheetName val="산출내역서집계표"/>
      <sheetName val="5_ 현장관리비_new_ "/>
      <sheetName val="방배동내역(리라)"/>
      <sheetName val="현장경비"/>
      <sheetName val="건축공사집계표"/>
      <sheetName val="방배동내역 (총괄)"/>
      <sheetName val="부대공사총괄"/>
      <sheetName val="2"/>
      <sheetName val="인사자료"/>
      <sheetName val="단위중량"/>
      <sheetName val="1.설계조건"/>
      <sheetName val="유림골조"/>
      <sheetName val="공통부대비"/>
      <sheetName val="파이프류"/>
      <sheetName val="인계"/>
      <sheetName val="만년달력"/>
      <sheetName val="금액내역서"/>
      <sheetName val="(원)기흥상갈"/>
      <sheetName val="Temporary Mooring"/>
      <sheetName val="공문"/>
      <sheetName val="A LINE"/>
      <sheetName val="우석문틀"/>
      <sheetName val="SHL"/>
      <sheetName val="품셈TABLE"/>
      <sheetName val="2.대외공문"/>
      <sheetName val="중기조종사 단위단가"/>
      <sheetName val="lab"/>
      <sheetName val="단위량당중기"/>
      <sheetName val="격점별물량"/>
      <sheetName val="경비2내역"/>
      <sheetName val="금리계산"/>
      <sheetName val="자재일람"/>
      <sheetName val="7.PILE  (돌출)"/>
      <sheetName val="대로근거"/>
      <sheetName val="중로근거"/>
      <sheetName val="일H35Y4"/>
      <sheetName val="청천내"/>
      <sheetName val="부하계산서"/>
      <sheetName val="우수"/>
      <sheetName val="기자재비"/>
      <sheetName val="U-TYPE(1)"/>
      <sheetName val="일반공사"/>
      <sheetName val="교각계산"/>
      <sheetName val="700seg"/>
      <sheetName val="N賃率-職"/>
      <sheetName val="건설실행"/>
      <sheetName val="원도급"/>
      <sheetName val="하도급"/>
      <sheetName val="공사원가계산서"/>
      <sheetName val="초기화면"/>
      <sheetName val="RE9604"/>
      <sheetName val="일위집계(기존)"/>
      <sheetName val="실행내역"/>
      <sheetName val="BQ"/>
      <sheetName val="내역서2안"/>
      <sheetName val="일위목록데이타"/>
      <sheetName val="설내역서 "/>
      <sheetName val="인원계획"/>
      <sheetName val="일위대가집계"/>
      <sheetName val="단가대비표"/>
      <sheetName val="코드"/>
      <sheetName val="경산"/>
      <sheetName val="여과지동"/>
      <sheetName val="기초자료"/>
      <sheetName val="식재가격"/>
      <sheetName val="식재총괄"/>
      <sheetName val="총 원가계산"/>
      <sheetName val="하중계산"/>
      <sheetName val="철근량"/>
      <sheetName val="인건비"/>
      <sheetName val="입력정보"/>
      <sheetName val="단가산출(T)"/>
      <sheetName val="날개벽(시점좌측)"/>
      <sheetName val="맨홀수량산출"/>
      <sheetName val="재료집계표"/>
      <sheetName val="일위대가목록(ems)"/>
      <sheetName val="세부내역서"/>
      <sheetName val="총괄"/>
      <sheetName val="기본일위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전도금월정금액"/>
      <sheetName val="설계내역"/>
      <sheetName val="마산방향철근집계"/>
      <sheetName val="진주방향"/>
      <sheetName val="기성내역"/>
      <sheetName val="CONCRETE"/>
      <sheetName val="원가계산서(변경)"/>
      <sheetName val="돈암사업"/>
      <sheetName val="2.2_오피스텔(12~32F)"/>
      <sheetName val="1"/>
      <sheetName val="법면"/>
      <sheetName val="부대공"/>
      <sheetName val="구조물공"/>
      <sheetName val="포장공"/>
      <sheetName val="배수공1"/>
      <sheetName val="차수"/>
      <sheetName val="월별손익"/>
      <sheetName val="일위대가(가설)"/>
      <sheetName val="터널대가"/>
      <sheetName val="1.취수장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 갑지"/>
      <sheetName val="설 계"/>
      <sheetName val="현장별"/>
      <sheetName val="간접비"/>
      <sheetName val="일용직6월"/>
      <sheetName val="경비"/>
      <sheetName val="특수선일위대가"/>
      <sheetName val="양덕동"/>
      <sheetName val="입력"/>
      <sheetName val="갑지(추정)"/>
      <sheetName val="집 계 표"/>
      <sheetName val="계측기"/>
      <sheetName val="일용직"/>
      <sheetName val="인천제철"/>
      <sheetName val="이형관중량"/>
      <sheetName val="일위대가(목록)"/>
      <sheetName val="산근(목록)"/>
      <sheetName val="6_ 안전관리비"/>
      <sheetName val="동천하상준설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기초단가"/>
      <sheetName val="입력데이타(비인쇄용)"/>
      <sheetName val="측량요율"/>
      <sheetName val="자재대"/>
      <sheetName val="점검총괄"/>
      <sheetName val="자  재"/>
      <sheetName val="건축외주"/>
      <sheetName val="노원열병합  건축공사기성내역서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소방"/>
      <sheetName val="시중노임단가"/>
      <sheetName val="정렬"/>
      <sheetName val="골조"/>
      <sheetName val="Sheet1 (2)"/>
      <sheetName val="기술부 VENDOR LIST"/>
      <sheetName val="J直材4"/>
      <sheetName val="선정요령"/>
      <sheetName val="대비2"/>
      <sheetName val="MATRLDATA"/>
      <sheetName val="Print"/>
      <sheetName val="임율산출표"/>
      <sheetName val="제출내역 (2)"/>
      <sheetName val="개산공사비"/>
      <sheetName val="COVER-P"/>
      <sheetName val="자동제어"/>
      <sheetName val="화전내"/>
      <sheetName val="외주대비 -석축_x0000__x0000__x0000__x0000__x0000__x0012_[후다내역.XLS]견적표지 (3"/>
      <sheetName val="중기조종사_단위단가"/>
      <sheetName val="단면_(2)"/>
      <sheetName val="BSD_(2)"/>
      <sheetName val="분전반"/>
      <sheetName val="일위대가 집계표"/>
      <sheetName val="단계별내역 (2)"/>
      <sheetName val="데이타"/>
      <sheetName val="식재인부"/>
      <sheetName val="특별"/>
      <sheetName val="변경내역"/>
      <sheetName val="대치판정"/>
      <sheetName val="70%"/>
      <sheetName val="일위총괄표"/>
      <sheetName val="현장일반사항"/>
      <sheetName val="옥외배관기본공량"/>
      <sheetName val="감액총괄표"/>
      <sheetName val="4.2.1 마루높이 검토"/>
      <sheetName val="시설,관리하위"/>
      <sheetName val="Code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단중표"/>
      <sheetName val="터파기및재료"/>
      <sheetName val="퍼스트"/>
      <sheetName val="2.2 띠장의 설계"/>
      <sheetName val="252K444"/>
      <sheetName val="골조시행"/>
      <sheetName val="일대"/>
      <sheetName val="증감대비"/>
      <sheetName val="수리결과"/>
      <sheetName val="남양내역"/>
      <sheetName val="9.1지하2층하부보"/>
      <sheetName val="원가계산"/>
      <sheetName val="공종보합"/>
      <sheetName val="건축내역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옥외외등집계표"/>
      <sheetName val="GEN"/>
      <sheetName val="테이블"/>
      <sheetName val="unit 4"/>
      <sheetName val="일일현황"/>
      <sheetName val="년차"/>
      <sheetName val="Ⅱ1-0타"/>
      <sheetName val="6호기"/>
      <sheetName val="중기사용료"/>
      <sheetName val="COVER"/>
      <sheetName val="플랜트 설치"/>
      <sheetName val="B"/>
      <sheetName val="기계경비일람"/>
      <sheetName val="횡배위치"/>
      <sheetName val="관개"/>
      <sheetName val="공통(20-91)"/>
      <sheetName val="수량산출목록표"/>
      <sheetName val="추가일위대가"/>
      <sheetName val="주요항목별"/>
      <sheetName val="실행내역_원본"/>
      <sheetName val="4.일위대가"/>
      <sheetName val="제수변수량"/>
      <sheetName val="일위대가목록(기계)"/>
      <sheetName val="설비"/>
      <sheetName val="확약서"/>
      <sheetName val="VE절감"/>
      <sheetName val="청주(철골발주의뢰서)"/>
      <sheetName val="건축공사"/>
      <sheetName val="가설건물"/>
      <sheetName val="적용토목"/>
      <sheetName val="당진1,2호기전선관설치및접지4차공사내역서-을지"/>
      <sheetName val="원하대비"/>
      <sheetName val="신천3호용수로"/>
      <sheetName val="통계연보"/>
      <sheetName val="인입관수량총괄"/>
      <sheetName val="단가삐출"/>
      <sheetName val="BOX 본체"/>
      <sheetName val="총체"/>
      <sheetName val="기안"/>
      <sheetName val="견적서"/>
      <sheetName val="샘플표지"/>
      <sheetName val="s"/>
      <sheetName val="4동급수"/>
      <sheetName val="STEEL BOX 단면설계(SEC.8)"/>
      <sheetName val="잔수량(작성)"/>
      <sheetName val="FACTOR"/>
      <sheetName val="기계경비"/>
      <sheetName val="단위목록"/>
      <sheetName val="자재운반단가일람표"/>
      <sheetName val="기계경비목록1"/>
      <sheetName val="재료"/>
      <sheetName val="설치자재"/>
      <sheetName val="단면치수"/>
      <sheetName val="6.이토처리시간"/>
      <sheetName val="원가서"/>
      <sheetName val="울진항공등화 내역서"/>
      <sheetName val="일 위 대 가 표"/>
      <sheetName val="공사비집계"/>
      <sheetName val="조명일위"/>
      <sheetName val="소방사항"/>
      <sheetName val="일위대가단가표"/>
      <sheetName val="200"/>
      <sheetName val="주소"/>
      <sheetName val="마산월령동골조물량변경"/>
      <sheetName val="환산"/>
      <sheetName val="호표"/>
      <sheetName val="소비자가"/>
      <sheetName val="말뚝지지력산정"/>
      <sheetName val="일위1"/>
      <sheetName val="MODELING"/>
      <sheetName val="MP MOB"/>
      <sheetName val="cctv예산대비"/>
      <sheetName val="라이닝폼예산대비내역"/>
      <sheetName val="앵커(3안)"/>
      <sheetName val="3련 BOX"/>
      <sheetName val="기둥(원형)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Baby일위대가"/>
      <sheetName val="품셈기준"/>
      <sheetName val="시운전연료비"/>
      <sheetName val="지원사무소원가배부내역"/>
      <sheetName val="보도경계블럭"/>
      <sheetName val="원가"/>
      <sheetName val="관로분포도"/>
      <sheetName val="맨홀수량산출(A-LINE)"/>
      <sheetName val="방음벽기초"/>
      <sheetName val="세골재  T2 변경 현황"/>
      <sheetName val="조건"/>
      <sheetName val="계정"/>
      <sheetName val="예산변경원인분석"/>
      <sheetName val="전 체"/>
      <sheetName val="메서,변+증"/>
      <sheetName val="명일작업계획 (3)"/>
      <sheetName val="WING3"/>
      <sheetName val="대운반(철재)"/>
      <sheetName val="내역(설계)"/>
      <sheetName val="성토도수로현황"/>
      <sheetName val="일집"/>
      <sheetName val="배수관공"/>
      <sheetName val="연결원본-절대지우지말것"/>
      <sheetName val="검색방"/>
      <sheetName val="일위대가집계표"/>
      <sheetName val="산출서집계HS"/>
      <sheetName val="내역서 "/>
      <sheetName val="장비가동"/>
      <sheetName val="자동세륜기"/>
      <sheetName val="목록"/>
      <sheetName val="가격조사서"/>
      <sheetName val="TABLE DB"/>
      <sheetName val="쌍용 data base"/>
      <sheetName val="ⴭⴭⴭⴭⴭ"/>
      <sheetName val="간접1"/>
      <sheetName val="D1.2 COF모듈자재 입출재고 (B급)"/>
      <sheetName val="깨기"/>
      <sheetName val="흄관수량"/>
      <sheetName val="PROCURE"/>
      <sheetName val="우수공,맨홀,집수정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DATA_입력란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2_대외공문"/>
      <sheetName val="설내역서_"/>
      <sheetName val="설_계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내역(최종본4_5)"/>
      <sheetName val="1_수인터널"/>
      <sheetName val="AS포장복구_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제출내역_(2)"/>
      <sheetName val="외주대비_-석축[후다내역_XLS]견적표지_(3"/>
      <sheetName val="4_일위대가"/>
      <sheetName val="플랜트_설치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가로등내역서"/>
      <sheetName val="내역서(토목)"/>
      <sheetName val="미납품 현황"/>
      <sheetName val="신설개소별 총집계표(동해-배전)"/>
      <sheetName val="유림총괄"/>
      <sheetName val="2.1외주"/>
      <sheetName val="2.3노무"/>
      <sheetName val="2.4자재"/>
      <sheetName val="2.2장비"/>
      <sheetName val="2.5경비"/>
      <sheetName val="2.6수목대"/>
      <sheetName val="도수로집계"/>
      <sheetName val="요약서"/>
      <sheetName val="사업개요"/>
      <sheetName val="현장관리비_입력"/>
      <sheetName val="SHEET PILE단가"/>
      <sheetName val="SSMITM"/>
      <sheetName val="0.0ControlSheet"/>
      <sheetName val="0.1keyAssumption"/>
      <sheetName val="현장관리"/>
      <sheetName val="횡배수관토공수량"/>
      <sheetName val="접속도로1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위치조서"/>
      <sheetName val="현대물량"/>
      <sheetName val="대공종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22인공"/>
      <sheetName val="일위집계"/>
      <sheetName val="토목단가산출"/>
      <sheetName val="실행간접비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공사기간"/>
      <sheetName val="단가 및 재료비"/>
      <sheetName val="단가산출1"/>
      <sheetName val="용선 C.L"/>
      <sheetName val="목록표"/>
      <sheetName val="임차비용"/>
      <sheetName val="일위목차"/>
      <sheetName val="영흥TL(UP,DOWN) 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선급금신청서"/>
      <sheetName val="물량집계표(1c)"/>
      <sheetName val="A1(구조물)"/>
      <sheetName val="A1(토공)"/>
      <sheetName val="철근집계표"/>
      <sheetName val="위치"/>
      <sheetName val="1-1"/>
      <sheetName val="공통단가"/>
      <sheetName val="벽체면적당일위대가"/>
      <sheetName val="감가상각"/>
      <sheetName val="eq_dat_x0000_"/>
      <sheetName val="아파트건축"/>
      <sheetName val="맨홀되메우기"/>
      <sheetName val="일위대가(통신)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양배수장"/>
      <sheetName val="CԀ_x0000_缀"/>
      <sheetName val="회사정보"/>
      <sheetName val="GRD郅≙"/>
      <sheetName val="고창방향"/>
      <sheetName val="가로등기초"/>
      <sheetName val="본실행경비"/>
      <sheetName val="Sikje_inĴ¾_x0000_"/>
      <sheetName val="95년12월말"/>
      <sheetName val="콘크리트포장"/>
      <sheetName val="암거난간벽집계(2)"/>
      <sheetName val="적용단가"/>
      <sheetName val="설계예시"/>
      <sheetName val="맨홀토공"/>
      <sheetName val="전기일목(조사가)"/>
      <sheetName val="공사내역"/>
      <sheetName val="수목데이타"/>
      <sheetName val="GRD⍠も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견적내역"/>
      <sheetName val="갑"/>
      <sheetName val="1차3회-개소별명세서-빨간색-인쇄용(21873)"/>
      <sheetName val="소화실적"/>
      <sheetName val="단위별용량계산"/>
      <sheetName val="FAB별"/>
      <sheetName val="표  지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인력터파기품"/>
      <sheetName val="실행(1)"/>
      <sheetName val="설계명세"/>
      <sheetName val="산3_4"/>
      <sheetName val="안정검토"/>
      <sheetName val="전도금정산서(27)"/>
      <sheetName val="J"/>
      <sheetName val="설계카드"/>
      <sheetName val="공사설명서"/>
      <sheetName val="공사계획서"/>
      <sheetName val="예산조서"/>
      <sheetName val="99 조정금액"/>
      <sheetName val="주요재료비(원본)"/>
      <sheetName val="동업계매출속보"/>
      <sheetName val="중기사용료산출근거"/>
      <sheetName val="실행내역서(DCU)"/>
      <sheetName val="고암DATA"/>
      <sheetName val="제잡비"/>
      <sheetName val="대가표(품셈)"/>
      <sheetName val="학생내역"/>
      <sheetName val="산출금액내역"/>
      <sheetName val="database"/>
      <sheetName val="Macro(전동기)"/>
      <sheetName val="일반수량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산출근거(S4)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주공기준"/>
      <sheetName val="수정계획3"/>
      <sheetName val="사유서제출현황-2"/>
      <sheetName val="__"/>
      <sheetName val="설원"/>
      <sheetName val="유통간부"/>
      <sheetName val="장기"/>
      <sheetName val="목창호"/>
      <sheetName val="FANDBS"/>
      <sheetName val="GRDATA"/>
      <sheetName val="SHAFTDBSE"/>
      <sheetName val="업체별기성"/>
      <sheetName val="토목-물가"/>
      <sheetName val="2련간지"/>
      <sheetName val="샌딩 에폭시 도장"/>
      <sheetName val="(A)내역서"/>
      <sheetName val="06 일위대가목록"/>
      <sheetName val="운동장 (2)"/>
      <sheetName val="분뇨"/>
      <sheetName val="제경비율"/>
      <sheetName val="월별수입"/>
      <sheetName val="Sikje_in_x0005__x0000_"/>
      <sheetName val="연장및면적(좌측)"/>
      <sheetName val="조인트"/>
      <sheetName val="7월11일"/>
      <sheetName val="안전장치"/>
      <sheetName val="투자효율분석"/>
      <sheetName val="보험료산출"/>
      <sheetName val="변경증감내역서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중기쥰종사 단위단가"/>
      <sheetName val="일반관리비전체분당초변경대비표"/>
      <sheetName val="사용계획"/>
      <sheetName val="지급수수료월별금액산정"/>
      <sheetName val="UR2-Calculation"/>
      <sheetName val="공사수행보고"/>
      <sheetName val="BOJUNGGM"/>
      <sheetName val="일반물자(한국통신)"/>
      <sheetName val="108.수선비"/>
      <sheetName val="예산대비"/>
      <sheetName val="자금총괄"/>
      <sheetName val="시약"/>
      <sheetName val="구의동공내역서"/>
      <sheetName val="일대목록표"/>
      <sheetName val="GI-LIST"/>
      <sheetName val="중기사용료 (2)"/>
      <sheetName val="외주대비 ᨀ晙ԯ"/>
      <sheetName val="리스트"/>
      <sheetName val="여흥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  <sheetName val="말뚝기초(안정검토)-외측"/>
      <sheetName val="일위대가-01"/>
      <sheetName val="다중모드"/>
      <sheetName val="도"/>
      <sheetName val="단위수량산출"/>
      <sheetName val="Piping Design Data"/>
      <sheetName val="4 &amp; 10-inch, CO2 Combo &amp; Sweep"/>
      <sheetName val="__MAIN"/>
      <sheetName val="과천MAIN"/>
      <sheetName val="1호맨홀가감수량"/>
      <sheetName val="ilch"/>
      <sheetName val="ASALTOTA"/>
      <sheetName val="용집"/>
      <sheetName val="상행-교대(A1-A2)"/>
      <sheetName val="총수량집계표"/>
      <sheetName val="strut type"/>
      <sheetName val="매출요약(월별) -년간"/>
      <sheetName val="Table"/>
      <sheetName val="미드수량"/>
      <sheetName val="배관물량집계(기본)"/>
      <sheetName val="수문보고"/>
      <sheetName val="옥외"/>
      <sheetName val="工완성공사율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울산시산표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DC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심사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견적서갑지연속"/>
      <sheetName val="SAMPLE!"/>
      <sheetName val="근로자명단2013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맨홀_공사비"/>
      <sheetName val="기본정보"/>
      <sheetName val="기성금내역서"/>
      <sheetName val="MIJIBI"/>
      <sheetName val="내역서(총)"/>
      <sheetName val="TCDB"/>
      <sheetName val=" ｹ-ﾌﾞﾙ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일위(열차무선)"/>
      <sheetName val="99년원가"/>
      <sheetName val="산출(1~20)"/>
      <sheetName val="주공 갑지"/>
      <sheetName val="5.2.6~7공사요율"/>
      <sheetName val="산출0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데리네И̏䨸ɟ"/>
      <sheetName val="배명(단가柖"/>
      <sheetName val="O＆P"/>
      <sheetName val="5월건강보험(일용직)"/>
      <sheetName val="04.12월건강보험(일용직)"/>
      <sheetName val="투자예산"/>
      <sheetName val="입력데이타(비É"/>
      <sheetName val="외주대비 -석É"/>
      <sheetName val="판정1교토공"/>
      <sheetName val="건축공사실행"/>
      <sheetName val="건축원가"/>
      <sheetName val="1차 내역서"/>
      <sheetName val="물량내역서"/>
      <sheetName val="기초목"/>
      <sheetName val="보도내 _x0000__x0000_䪾"/>
      <sheetName val="2.원가집계"/>
      <sheetName val="FAX"/>
      <sheetName val="Macro4"/>
      <sheetName val="입찰견적보고서"/>
      <sheetName val="신고조서"/>
      <sheetName val="인건蠉"/>
      <sheetName val="비용"/>
      <sheetName val="PAD TR보호대기초"/>
      <sheetName val="관급현황"/>
      <sheetName val="기술조건"/>
      <sheetName val="1.내역(청.하역장전등)"/>
      <sheetName val="정화조"/>
      <sheetName val="기존단가 (2)"/>
      <sheetName val="산출내력"/>
      <sheetName val="특별땅고르기"/>
      <sheetName val="내역(최종본浳き_x0000__x0000_"/>
      <sheetName val="내역(최종본浳⿢_x0000__x0000_"/>
      <sheetName val="내역(최종본浳ぁ_x0000__x0000_"/>
      <sheetName val="직접공사비"/>
      <sheetName val="inputdata"/>
      <sheetName val="도수로수량산출"/>
      <sheetName val="공사비예산서"/>
      <sheetName val="일위목록-기"/>
      <sheetName val="정산내역"/>
      <sheetName val="직재"/>
      <sheetName val="배수관연장조서"/>
      <sheetName val="기성"/>
      <sheetName val="산출"/>
      <sheetName val="예산조서(전송)"/>
      <sheetName val="기본자료(실행)"/>
      <sheetName val="제품현황"/>
      <sheetName val="05 유류비자금청구(완)"/>
      <sheetName val="grid (1)"/>
      <sheetName val="점ᥰ@띘"/>
      <sheetName val="점ᤠ@띘"/>
      <sheetName val="점៰2띘"/>
      <sheetName val="데리네鶈㇨ᓣ"/>
      <sheetName val="GC산출"/>
      <sheetName val="RD제품개발투자비(매가)"/>
      <sheetName val="공사개요-C"/>
      <sheetName val="건축일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A 견적"/>
      <sheetName val="2월분"/>
      <sheetName val="Cable임피던스"/>
      <sheetName val="특기시방서"/>
      <sheetName val="마스터02"/>
      <sheetName val="경율산정.XLS"/>
      <sheetName val="8월차잔"/>
      <sheetName val="PTVT (MAU)"/>
      <sheetName val="예산"/>
      <sheetName val="시설이용권명세서"/>
      <sheetName val="전도금청구서"/>
      <sheetName val="2월"/>
      <sheetName val="ELECTR蔨ũ"/>
      <sheetName val="계림(함평)"/>
      <sheetName val="계림(장성)"/>
      <sheetName val="일위수량"/>
      <sheetName val="만봉용지매수비(총괄)"/>
      <sheetName val="4.예산내역서"/>
      <sheetName val="개략"/>
      <sheetName val="125x125"/>
      <sheetName val="tra-vat-lieu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구조______1"/>
      <sheetName val="노무비_1"/>
      <sheetName val="화재_탐지_설비1"/>
      <sheetName val="Customer_Databas1"/>
      <sheetName val="4_LINE1"/>
      <sheetName val="7_th1"/>
      <sheetName val="_갑지1"/>
      <sheetName val="4_경비_5_영업외수지1"/>
      <sheetName val="_견적서1"/>
      <sheetName val="4_일위대가집계1"/>
      <sheetName val="내역서_제출1"/>
      <sheetName val="A_LINE1"/>
      <sheetName val="5__현장관리비(new)_1"/>
      <sheetName val="할증_1"/>
      <sheetName val="방배동내역_(총괄)1"/>
      <sheetName val="간_지11"/>
      <sheetName val="5__현장관리비_new__1"/>
      <sheetName val="Temporary_Mooring1"/>
      <sheetName val="7_PILE__(돌출)1"/>
      <sheetName val="총_원가계산1"/>
      <sheetName val="광통신_견적내역서11"/>
      <sheetName val="unit_41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일위대가_(PM)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원내역서_그대로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PROJECT_BRIEF"/>
      <sheetName val="①idea_pipeline"/>
      <sheetName val="IMP_통일양식"/>
      <sheetName val="LYS_통일양식"/>
      <sheetName val="Xunit_(단위환산)"/>
      <sheetName val="유통기한_프로그램"/>
      <sheetName val="TOSHIBA-Structure"/>
      <sheetName val="NOTE"/>
      <sheetName val="Div26 - Elect"/>
      <sheetName val="SITE-E"/>
      <sheetName val="간이연락"/>
      <sheetName val="Prelims"/>
      <sheetName val="Rate"/>
      <sheetName val="제수"/>
      <sheetName val="공기"/>
      <sheetName val="함열량 db"/>
      <sheetName val="고객사 관리 코드"/>
      <sheetName val="chiettinh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97년_추정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5호광장_(만점)1"/>
      <sheetName val="인천국제_(만점)_(2)1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2_1외주"/>
      <sheetName val="2_3노무"/>
      <sheetName val="2_4자재"/>
      <sheetName val="2_2장비"/>
      <sheetName val="2_5경비"/>
      <sheetName val="2_6수목대"/>
      <sheetName val="3련_BOX"/>
      <sheetName val="경비_(1)"/>
      <sheetName val="2F_회의실견적(5_14_일대)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Parem"/>
      <sheetName val="THVT"/>
      <sheetName val="cong thuc tinh chi tiet"/>
      <sheetName val="00000000"/>
      <sheetName val="Quantity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내역서_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내역서-설비"/>
      <sheetName val="흥양2교토_x0000_h曘ʹ"/>
      <sheetName val="흥양2교토_x0000__x0000__x0005__x0000_"/>
      <sheetName val="단가多〒_x0005_"/>
      <sheetName val="샌딩_에폭시_도장"/>
      <sheetName val="일반전기"/>
      <sheetName val="견적대비"/>
      <sheetName val="안양동교 1안"/>
      <sheetName val="전기일위목록"/>
      <sheetName val="4.수량산출서"/>
      <sheetName val="외주정비"/>
      <sheetName val="전문품의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 refreshError="1"/>
      <sheetData sheetId="687"/>
      <sheetData sheetId="688"/>
      <sheetData sheetId="689"/>
      <sheetData sheetId="690"/>
      <sheetData sheetId="691"/>
      <sheetData sheetId="692"/>
      <sheetData sheetId="693"/>
      <sheetData sheetId="694" refreshError="1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 refreshError="1"/>
      <sheetData sheetId="799" refreshError="1"/>
      <sheetData sheetId="800"/>
      <sheetData sheetId="80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/>
      <sheetData sheetId="1036"/>
      <sheetData sheetId="1037"/>
      <sheetData sheetId="1038" refreshError="1"/>
      <sheetData sheetId="1039"/>
      <sheetData sheetId="1040" refreshError="1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/>
      <sheetData sheetId="1227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/>
      <sheetData sheetId="2490" refreshError="1"/>
      <sheetData sheetId="2491"/>
      <sheetData sheetId="2492"/>
      <sheetData sheetId="2493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 refreshError="1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 refreshError="1"/>
      <sheetData sheetId="2784" refreshError="1"/>
      <sheetData sheetId="2785"/>
      <sheetData sheetId="2786"/>
      <sheetData sheetId="2787" refreshError="1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 refreshError="1"/>
      <sheetData sheetId="3492" refreshError="1"/>
      <sheetData sheetId="3493" refreshError="1"/>
      <sheetData sheetId="3494" refreshError="1"/>
      <sheetData sheetId="3495"/>
      <sheetData sheetId="3496"/>
      <sheetData sheetId="3497"/>
      <sheetData sheetId="3498"/>
      <sheetData sheetId="3499" refreshError="1"/>
      <sheetData sheetId="3500" refreshError="1"/>
      <sheetData sheetId="3501" refreshError="1"/>
      <sheetData sheetId="3502" refreshError="1"/>
      <sheetData sheetId="3503"/>
      <sheetData sheetId="3504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투찰내역"/>
      <sheetName val="조경일람"/>
      <sheetName val="내역서"/>
      <sheetName val="조명일위"/>
      <sheetName val="단가일람"/>
      <sheetName val="BID"/>
      <sheetName val="부대공사비"/>
      <sheetName val="SLAB데이터"/>
      <sheetName val="약품공급2"/>
      <sheetName val="차액보증"/>
      <sheetName val="#REF"/>
      <sheetName val="간접1"/>
      <sheetName val="C1ㅇ"/>
      <sheetName val="접지수량"/>
      <sheetName val="99총공사내역서"/>
      <sheetName val="퍼스트"/>
      <sheetName val="제경비"/>
      <sheetName val="노임"/>
      <sheetName val="정부노임단가"/>
      <sheetName val="Total 단위경유량집계"/>
      <sheetName val="준검 내역서"/>
      <sheetName val="MOTOR"/>
      <sheetName val="실행철강하도"/>
      <sheetName val="지질조사"/>
      <sheetName val="CALCULATION"/>
      <sheetName val="실행내역"/>
      <sheetName val="원가계산서"/>
      <sheetName val="전체제잡비"/>
      <sheetName val="sheet1"/>
      <sheetName val="RE9604"/>
      <sheetName val="건축내역"/>
      <sheetName val="마산월령동골조물량변경"/>
      <sheetName val="산근"/>
      <sheetName val="DB"/>
      <sheetName val="1,2공구원가계산서"/>
      <sheetName val="2공구산출내역"/>
      <sheetName val="1공구산출내역서"/>
      <sheetName val="내역(원안-대안)"/>
      <sheetName val="단가"/>
      <sheetName val="기계경비(시간당)"/>
      <sheetName val="조명시설"/>
      <sheetName val="항목(1)"/>
      <sheetName val="총괄표"/>
      <sheetName val="설계조건"/>
      <sheetName val="DANGA"/>
      <sheetName val="일위대가"/>
      <sheetName val="기본단가표"/>
      <sheetName val="재료집계표"/>
      <sheetName val="교각1"/>
      <sheetName val="내역서(전기)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SIL98"/>
      <sheetName val="표  지"/>
      <sheetName val="기계경비일람"/>
      <sheetName val="하남내역"/>
      <sheetName val="잡철물"/>
      <sheetName val="1001"/>
      <sheetName val="관급"/>
      <sheetName val="금액내역서"/>
      <sheetName val="1.수인터널"/>
      <sheetName val="조경"/>
      <sheetName val="품셈TABLE"/>
      <sheetName val="N賃率-職"/>
      <sheetName val="자재일람"/>
      <sheetName val="일위목록"/>
      <sheetName val="요율"/>
      <sheetName val="4.전기"/>
      <sheetName val="공문"/>
      <sheetName val="설비2차"/>
      <sheetName val="단위단가"/>
      <sheetName val="ABUT수량-A1"/>
      <sheetName val="5회토적"/>
      <sheetName val="기계내역서"/>
      <sheetName val="당진1,2호기전선관설치및접지4차공사내역서-을지"/>
      <sheetName val="일반공사"/>
      <sheetName val="노임단가"/>
      <sheetName val="수량산출서"/>
      <sheetName val="공사개요"/>
      <sheetName val="매입세율"/>
      <sheetName val="적점"/>
      <sheetName val="NYS"/>
      <sheetName val="대포2교접속"/>
      <sheetName val="천방교접속"/>
      <sheetName val="현장설명"/>
      <sheetName val="제안서"/>
      <sheetName val="행정표준(1)"/>
      <sheetName val="행정표준(2)"/>
      <sheetName val="산출근거"/>
      <sheetName val="공사비예산서(토목분)"/>
      <sheetName val="직공비"/>
      <sheetName val="일위대가표"/>
      <sheetName val="예산변경원인분석"/>
      <sheetName val="BH-1 (2)"/>
      <sheetName val="hvac(제어동)"/>
      <sheetName val="현장지지물물량"/>
      <sheetName val="결재갑지"/>
      <sheetName val="직노"/>
      <sheetName val="도급"/>
      <sheetName val="ITEM"/>
      <sheetName val="내역(중앙)"/>
      <sheetName val="관리비비계상"/>
      <sheetName val="예가내역서"/>
      <sheetName val="경비2내역"/>
      <sheetName val="자료"/>
      <sheetName val="금융비용"/>
      <sheetName val="총괄내역서"/>
      <sheetName val="터파기및재료"/>
      <sheetName val="초기화면"/>
      <sheetName val="폐기물"/>
      <sheetName val="인원계획"/>
      <sheetName val="예산서"/>
      <sheetName val="DATA"/>
      <sheetName val="I.설계조건"/>
      <sheetName val="일반부표"/>
      <sheetName val="ancillary"/>
      <sheetName val="98지급계획"/>
      <sheetName val="실행(1)"/>
      <sheetName val="전기내역서(총계)"/>
      <sheetName val="앉음벽 (2)"/>
      <sheetName val="6호기"/>
      <sheetName val="간접(90)"/>
      <sheetName val="참조"/>
      <sheetName val="산출내역서"/>
      <sheetName val="견적조건"/>
      <sheetName val="참조-(1)"/>
      <sheetName val="원가계산서구조조정"/>
      <sheetName val="접지1종"/>
      <sheetName val="타공종이기"/>
      <sheetName val="오저간내역서"/>
      <sheetName val="전기"/>
      <sheetName val="토공A"/>
      <sheetName val="데이타"/>
      <sheetName val="INPUT"/>
      <sheetName val="내역_ver1.0"/>
      <sheetName val="자재단가"/>
      <sheetName val="세부내역"/>
      <sheetName val="_HIT__HMC 견적_3900_"/>
      <sheetName val="구조물견적서"/>
      <sheetName val="7. 현장관리비 "/>
      <sheetName val="6. 안전관리비"/>
      <sheetName val="이형관"/>
      <sheetName val="갑지"/>
      <sheetName val="대전21토목내역서"/>
      <sheetName val="말뚝지지력산정"/>
      <sheetName val="간접비계산"/>
      <sheetName val="작성방법"/>
      <sheetName val="노원열병합  건축공사기성내역서"/>
      <sheetName val="운반"/>
      <sheetName val="001"/>
      <sheetName val="도급-집계"/>
      <sheetName val="소야공정계획표"/>
      <sheetName val="문학간접"/>
      <sheetName val="1.설계조건"/>
      <sheetName val="조도계산서 (도서)"/>
      <sheetName val="3련 BOX"/>
      <sheetName val="명세서"/>
      <sheetName val="신호등일위대가"/>
      <sheetName val="적용단가"/>
      <sheetName val="분뇨"/>
      <sheetName val="토목내역"/>
      <sheetName val="사급자재"/>
      <sheetName val="일위집계(기존)"/>
      <sheetName val="단가대비표"/>
      <sheetName val="기초일위"/>
      <sheetName val="시설일위"/>
      <sheetName val="할증"/>
      <sheetName val="보고서 기기리스트"/>
      <sheetName val="증감내역서"/>
      <sheetName val="배수내역"/>
      <sheetName val="우수관매설및 우수받이"/>
      <sheetName val="대비"/>
      <sheetName val="설계서(7)"/>
      <sheetName val="예산서(6)"/>
      <sheetName val="제출내역 (2)"/>
      <sheetName val="을"/>
      <sheetName val="11.우각부 보강"/>
      <sheetName val="조건표"/>
      <sheetName val="plan&amp;section of foundation"/>
      <sheetName val="pile bearing capa &amp; arrenge"/>
      <sheetName val="working load at the btm ft."/>
      <sheetName val="stability check"/>
      <sheetName val="design criteria"/>
      <sheetName val="마산방향"/>
      <sheetName val="진주방향"/>
      <sheetName val="기초수량집"/>
      <sheetName val="인부노임"/>
      <sheetName val="운반비"/>
      <sheetName val="2000양배"/>
      <sheetName val="여수토토적"/>
      <sheetName val="구조물수량집계표"/>
      <sheetName val="보증수수료산출"/>
      <sheetName val="을-ATYPE"/>
      <sheetName val="제1호단위수량"/>
      <sheetName val="코드표"/>
      <sheetName val="사업전망"/>
      <sheetName val="현장업무"/>
      <sheetName val="PIPING"/>
      <sheetName val="MSS 2"/>
      <sheetName val="전주2本1"/>
      <sheetName val="프로젝트"/>
      <sheetName val="2.1  노무비 평균단가산출"/>
      <sheetName val="경비"/>
      <sheetName val="A-4"/>
      <sheetName val="전체"/>
      <sheetName val="I一般比"/>
      <sheetName val="재료비"/>
      <sheetName val="Sheet3"/>
      <sheetName val="자재단가비교표"/>
      <sheetName val="적용표"/>
      <sheetName val="현장관리비"/>
      <sheetName val="상-교대(A1-A2)"/>
      <sheetName val="토목주소"/>
      <sheetName val="설계내역서"/>
      <sheetName val="날개벽수량표"/>
      <sheetName val="단가산출"/>
      <sheetName val="품셈"/>
      <sheetName val="교량"/>
      <sheetName val="배수내역 (2)"/>
      <sheetName val="간이영수증"/>
      <sheetName val="횡배위치"/>
      <sheetName val="분전반"/>
      <sheetName val="COVER"/>
      <sheetName val="여과지동"/>
      <sheetName val="기초자료"/>
      <sheetName val="원가"/>
      <sheetName val="설계예산서"/>
      <sheetName val="ilch"/>
      <sheetName val="소포내역 (2)"/>
      <sheetName val="입력데이타"/>
      <sheetName val="접속도로1"/>
      <sheetName val="bearing"/>
      <sheetName val="중기일위대가"/>
      <sheetName val="공사비총괄"/>
      <sheetName val="일위대가(1)"/>
      <sheetName val="연결임시"/>
      <sheetName val="EBSDATA"/>
      <sheetName val="소비자가"/>
      <sheetName val="Total"/>
      <sheetName val="01AC"/>
      <sheetName val="정화조내역"/>
      <sheetName val="입력"/>
      <sheetName val="시멘트"/>
      <sheetName val="Macro(차단기)"/>
      <sheetName val="신림자금"/>
      <sheetName val="단가조사-2"/>
      <sheetName val="금호"/>
      <sheetName val="가격조사서"/>
      <sheetName val="검암내역"/>
      <sheetName val="물량표S"/>
      <sheetName val="원가+내역"/>
      <sheetName val="JUCKEYK"/>
      <sheetName val="A 견적"/>
      <sheetName val="전기일위목록"/>
      <sheetName val="lee"/>
      <sheetName val="집계표소트"/>
      <sheetName val="일위대가목록"/>
      <sheetName val="추가예산"/>
      <sheetName val="Macro1"/>
      <sheetName val="기계공사"/>
      <sheetName val="봉양~조차장간고하개명(신설)"/>
      <sheetName val="11.산출(전열)"/>
      <sheetName val="6.산출(동력)"/>
      <sheetName val="7.산출(TRAY)"/>
      <sheetName val="13LPMCC"/>
      <sheetName val="측구터파기공수량집계"/>
      <sheetName val="배수공 시멘트 및 골재량 산출"/>
      <sheetName val="용소리교"/>
      <sheetName val="토목"/>
      <sheetName val="부재예실1월"/>
      <sheetName val="공사원가계산서"/>
      <sheetName val="예산총괄"/>
      <sheetName val="건축공사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내   역"/>
      <sheetName val="플랜트 설치"/>
      <sheetName val="99월별경비계획"/>
      <sheetName val="8설7발"/>
      <sheetName val="내역원본"/>
      <sheetName val="결과조달"/>
      <sheetName val="광산내역"/>
      <sheetName val="제품원재"/>
      <sheetName val="소방사항"/>
      <sheetName val="Resource2"/>
      <sheetName val="type-F"/>
      <sheetName val="설계"/>
      <sheetName val="70%"/>
      <sheetName val="단가집"/>
      <sheetName val="일위대가(가설)"/>
      <sheetName val="역T형옹벽단위수량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내역(창신)"/>
      <sheetName val="건설성적"/>
      <sheetName val="WORK"/>
      <sheetName val="원계약고시공및준비구분"/>
      <sheetName val="BH_1 _2_"/>
      <sheetName val="산출내역서집계표"/>
      <sheetName val="SHEET PILE단가"/>
      <sheetName val="수정2"/>
      <sheetName val="자재단가표"/>
      <sheetName val="기성내역"/>
      <sheetName val="갑지(추정)"/>
      <sheetName val="b_balju"/>
      <sheetName val="일위"/>
      <sheetName val="장비단가표"/>
      <sheetName val="asd"/>
      <sheetName val="Customer Databas"/>
      <sheetName val="CORE#2"/>
      <sheetName val="99-0002"/>
      <sheetName val="단가조건(02년)"/>
      <sheetName val="내역표지"/>
      <sheetName val="덕전리"/>
      <sheetName val="퇴직금(울산천상)"/>
      <sheetName val="내역(가지)"/>
      <sheetName val="전기일위대가"/>
      <sheetName val="전 기"/>
      <sheetName val="POL6차-PIPING"/>
      <sheetName val="공통가설"/>
      <sheetName val="TYPE-A"/>
      <sheetName val="기기리스트"/>
      <sheetName val="전라자금"/>
      <sheetName val=" HIT-&gt;HMC 견적(3900)"/>
      <sheetName val="투찰추정"/>
      <sheetName val="검토"/>
      <sheetName val="INPUT-DATA"/>
      <sheetName val="총괄-1"/>
      <sheetName val="전기실-1"/>
      <sheetName val="200"/>
      <sheetName val="부대내역"/>
      <sheetName val="6PILE  (돌출)"/>
      <sheetName val="SLAB"/>
      <sheetName val="물량표"/>
      <sheetName val="기초코드"/>
      <sheetName val="unit 4"/>
      <sheetName val="정렬"/>
      <sheetName val="1,2,3,4,5단위수량"/>
      <sheetName val="현금흐름"/>
      <sheetName val="인사자료총집계"/>
      <sheetName val="부속동"/>
      <sheetName val="APT"/>
      <sheetName val="Sheet2"/>
      <sheetName val="계산표지"/>
      <sheetName val="노임변동률"/>
      <sheetName val="입찰"/>
      <sheetName val="현경"/>
      <sheetName val="별첨1-임식"/>
      <sheetName val="기본자료"/>
      <sheetName val="구간별관경"/>
      <sheetName val="화재 탐지 설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시설물일위"/>
      <sheetName val="설계서(본관)"/>
      <sheetName val="백암비스타내역"/>
      <sheetName val="FM"/>
      <sheetName val="8.현장관리비"/>
      <sheetName val="7.안전관리비"/>
      <sheetName val="기본일위"/>
      <sheetName val="모델명"/>
      <sheetName val="원가총괄"/>
      <sheetName val="수량산출"/>
      <sheetName val="목차 "/>
      <sheetName val="관급자재"/>
      <sheetName val="현장관리비참조"/>
      <sheetName val="귀래 설계 공내역서"/>
      <sheetName val="재집"/>
      <sheetName val="총"/>
      <sheetName val="오산갈곳"/>
      <sheetName val="견적서"/>
      <sheetName val="설치"/>
      <sheetName val="편입토지조서"/>
      <sheetName val="배수통관(좌)"/>
      <sheetName val="바닥판"/>
      <sheetName val="입력DATA"/>
      <sheetName val="d118"/>
      <sheetName val="1안"/>
      <sheetName val="BQ"/>
      <sheetName val="집계및폼"/>
      <sheetName val="04_10_11"/>
      <sheetName val="일용노임단가"/>
      <sheetName val="spc 배관견적"/>
      <sheetName val="C97상"/>
      <sheetName val="1.설계기준"/>
      <sheetName val="WING3"/>
      <sheetName val="전체_1설계"/>
      <sheetName val="중기"/>
      <sheetName val="파일구성"/>
      <sheetName val="동방설계서"/>
      <sheetName val="유입량"/>
      <sheetName val="1.취수장"/>
      <sheetName val="#2_일위대가목록"/>
      <sheetName val="Sheet5"/>
      <sheetName val="재료값"/>
      <sheetName val="계수시트"/>
      <sheetName val="장비"/>
      <sheetName val="노무"/>
      <sheetName val="세골재  T2 변경 현황"/>
      <sheetName val="EQT-ESTN"/>
      <sheetName val="Y-WORK"/>
      <sheetName val="내역서1"/>
      <sheetName val="전입"/>
      <sheetName val="투입내역"/>
      <sheetName val="데리네이타현황"/>
      <sheetName val="지불내역(자재외)"/>
      <sheetName val="일위대가목차"/>
      <sheetName val="3.1공사현황 공정표"/>
      <sheetName val="시설물기초"/>
      <sheetName val="SG"/>
      <sheetName val="공정증감대ㅈ표"/>
      <sheetName val="예가표"/>
      <sheetName val="중기사용료산출근거"/>
      <sheetName val="단가산출1"/>
      <sheetName val="주관사업"/>
      <sheetName val="6공구(당초)"/>
      <sheetName val="공통단가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노임이"/>
      <sheetName val="PAY"/>
      <sheetName val="원형1호맨홀토공수량"/>
      <sheetName val="노임 단가"/>
      <sheetName val="설 계"/>
      <sheetName val="직접경비호표"/>
      <sheetName val="ELEC"/>
      <sheetName val="1유리"/>
      <sheetName val="실행(ALT1)"/>
      <sheetName val="개인별 순위표"/>
      <sheetName val="INDEX"/>
      <sheetName val="프랜트면허"/>
      <sheetName val="냉천부속동"/>
      <sheetName val="네고율"/>
      <sheetName val="신천3호용수로"/>
      <sheetName val="중기비"/>
      <sheetName val="안정계산"/>
      <sheetName val="단면검토"/>
      <sheetName val="2000년하반기"/>
      <sheetName val="수지예산"/>
      <sheetName val="직재"/>
      <sheetName val="전동기"/>
      <sheetName val="일위대가(집계)"/>
      <sheetName val="수량산출서집계(1-4차)"/>
      <sheetName val="손익분석"/>
      <sheetName val="(1)본선수량집계"/>
      <sheetName val="정산내역"/>
      <sheetName val="Cash Flow-1"/>
      <sheetName val="PAINT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단가(적용)"/>
      <sheetName val="SUMMARY(S)"/>
      <sheetName val="저장소"/>
      <sheetName val="내역집계"/>
      <sheetName val="재료"/>
      <sheetName val="Macro(전선)"/>
      <sheetName val="개산공사비"/>
      <sheetName val="재개발"/>
      <sheetName val="대공종"/>
      <sheetName val="집 계 표"/>
      <sheetName val="환율change"/>
      <sheetName val="당초"/>
      <sheetName val="단가표"/>
      <sheetName val="시화점실행"/>
      <sheetName val="-배수구조총재료"/>
      <sheetName val="유림골조"/>
      <sheetName val="별표 "/>
      <sheetName val="인건비"/>
      <sheetName val="10공구일위"/>
      <sheetName val="전기공사"/>
      <sheetName val="청천내"/>
      <sheetName val="내역서 "/>
      <sheetName val="합계"/>
      <sheetName val="실행"/>
      <sheetName val="부서코드표"/>
      <sheetName val="분전반일위대가"/>
      <sheetName val="기별(종합)"/>
      <sheetName val="연습"/>
      <sheetName val="장비단가"/>
      <sheetName val="MSS_2"/>
      <sheetName val="중사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시운전연료"/>
      <sheetName val="조경수목"/>
      <sheetName val="퇴직공제부금"/>
      <sheetName val="평균노임"/>
      <sheetName val="분석"/>
      <sheetName val="입찰보고"/>
      <sheetName val="가설건물"/>
      <sheetName val="공사비총괄표"/>
      <sheetName val="일위대가표48"/>
      <sheetName val="미드수량"/>
      <sheetName val="TCDB"/>
      <sheetName val="자재co"/>
      <sheetName val="건축"/>
      <sheetName val="결재란"/>
      <sheetName val="인건-측정"/>
      <sheetName val="일위단가"/>
      <sheetName val="도담구내 개소별 명세"/>
      <sheetName val="원가서"/>
      <sheetName val="협력업체"/>
      <sheetName val="코드1"/>
      <sheetName val="코드2"/>
      <sheetName val="품목납기"/>
      <sheetName val="대림경상68억"/>
      <sheetName val="단중표"/>
      <sheetName val="7"/>
      <sheetName val="投标材料清单 "/>
      <sheetName val="공사비산출내역"/>
      <sheetName val="손익차9월2"/>
      <sheetName val="득점현황"/>
      <sheetName val="CC16-내역서"/>
      <sheetName val="코드"/>
      <sheetName val="AS복구"/>
      <sheetName val="중기터파기"/>
      <sheetName val="변수값"/>
      <sheetName val="중기상차"/>
      <sheetName val="인천제철"/>
      <sheetName val="집계장(대목_실행)"/>
      <sheetName val="단가산출서"/>
      <sheetName val="평3"/>
      <sheetName val="업체자료"/>
      <sheetName val="MILL"/>
      <sheetName val="9GNG운반"/>
      <sheetName val="대치판정"/>
      <sheetName val="단가조사서"/>
      <sheetName val="코드일람표2001년10월"/>
      <sheetName val="공량산출서"/>
      <sheetName val="장비비 명세서1"/>
      <sheetName val="조작대(1연)"/>
      <sheetName val="옥내소화전계산서"/>
      <sheetName val="관리,공감"/>
      <sheetName val="3.공통공사대비"/>
      <sheetName val="Sheet6"/>
      <sheetName val="인력터파기"/>
      <sheetName val="5. 현장관리비(new) "/>
      <sheetName val="원본"/>
      <sheetName val="관공일위대가"/>
      <sheetName val="관자재"/>
      <sheetName val="단가 및 재료비"/>
      <sheetName val="관접합및자재집계표"/>
      <sheetName val="토공계산서(부체도로)"/>
      <sheetName val="교각계산"/>
      <sheetName val="사업부구분코드"/>
      <sheetName val="급,배기팬"/>
      <sheetName val="위치조서"/>
      <sheetName val="단가적용"/>
      <sheetName val="수량집계"/>
      <sheetName val="TOT"/>
      <sheetName val="직접비"/>
      <sheetName val="BJJIN"/>
      <sheetName val="VE절감"/>
      <sheetName val="청주(철골발주의뢰서)"/>
      <sheetName val="분전함신설"/>
      <sheetName val="차수"/>
      <sheetName val="식재인부"/>
      <sheetName val="일위총괄"/>
      <sheetName val="목차"/>
      <sheetName val="철거산출근거"/>
      <sheetName val="지구단위계획"/>
      <sheetName val="남양내역"/>
      <sheetName val="MAIN_TABLE"/>
      <sheetName val="노임단가 (2)"/>
      <sheetName val="세부추진"/>
      <sheetName val="상용보강"/>
      <sheetName val="2.대외공문"/>
      <sheetName val="부대공(BOQ)"/>
      <sheetName val="횡배수관토공수량"/>
      <sheetName val="건축2"/>
      <sheetName val="사유서제출현황-2"/>
      <sheetName val="98수문일위"/>
      <sheetName val="sub"/>
      <sheetName val="검색방"/>
      <sheetName val="자금청구"/>
      <sheetName val="본사인상전"/>
      <sheetName val="SHEET"/>
      <sheetName val="현관"/>
      <sheetName val="투찰가"/>
      <sheetName val="2000노임기준"/>
      <sheetName val="RETAIL (ABOVE)"/>
      <sheetName val="건축내역서"/>
      <sheetName val="준공정산"/>
      <sheetName val="상수도토공집계표"/>
      <sheetName val="단면가정"/>
      <sheetName val="CODE"/>
      <sheetName val="제노임"/>
      <sheetName val="입찰견적보고서"/>
      <sheetName val="제품목록"/>
      <sheetName val="암거"/>
      <sheetName val="현금예금"/>
      <sheetName val="내역서비교"/>
      <sheetName val="중기사용료"/>
      <sheetName val="소화실적"/>
      <sheetName val="자동제어"/>
      <sheetName val=" 갑지"/>
      <sheetName val="기계실냉난방"/>
      <sheetName val="단가(반정1교-원주)"/>
      <sheetName val="시중노임단가"/>
      <sheetName val="통신물량"/>
      <sheetName val="기본"/>
      <sheetName val="INSTR"/>
      <sheetName val="#3_일위대가목록"/>
      <sheetName val="현장별"/>
      <sheetName val="단   산"/>
      <sheetName val="실    단"/>
      <sheetName val="점수계산1-2"/>
      <sheetName val="입력정보"/>
      <sheetName val="공정코드"/>
      <sheetName val="제품정보"/>
      <sheetName val="상품수불(합산)"/>
      <sheetName val="기본단가"/>
      <sheetName val="신고조서"/>
      <sheetName val="EJ"/>
      <sheetName val="DHEQSUPT"/>
      <sheetName val="일정"/>
      <sheetName val="토사(PE)"/>
      <sheetName val="제잡비"/>
      <sheetName val="개요"/>
      <sheetName val="7.공정표"/>
      <sheetName val="단면 (2)"/>
      <sheetName val="간접비(1)"/>
      <sheetName val="1단계"/>
      <sheetName val="내역서을지"/>
      <sheetName val="96수출"/>
      <sheetName val="SHL"/>
      <sheetName val="적용환율"/>
      <sheetName val="김해토지조서"/>
      <sheetName val="1공구(입찰내역)"/>
      <sheetName val="참고자료"/>
      <sheetName val="가설식당"/>
      <sheetName val="구의33고"/>
      <sheetName val="유림총괄"/>
      <sheetName val="N賃率_職"/>
      <sheetName val="비주거용"/>
      <sheetName val="인원"/>
      <sheetName val="월별수입"/>
      <sheetName val="5.동별횡주관경"/>
      <sheetName val="인부신상자료"/>
      <sheetName val="CM 1"/>
      <sheetName val="하중계산"/>
      <sheetName val="Sheet4"/>
      <sheetName val="심사물량"/>
      <sheetName val="확정분요약"/>
      <sheetName val="확정분세부"/>
      <sheetName val="주beam"/>
      <sheetName val="실행(표지,갑,을)"/>
      <sheetName val="A1"/>
      <sheetName val="일위(시설)"/>
      <sheetName val="노무비 근거"/>
      <sheetName val="단가조사"/>
      <sheetName val="재료비노무비"/>
      <sheetName val="2련간지"/>
      <sheetName val="몰탈"/>
      <sheetName val="동해title"/>
      <sheetName val="금리계산"/>
      <sheetName val="I_설계조_x0000_"/>
      <sheetName val="조도계산서_(도서_x0000_"/>
      <sheetName val="제수변 수량집계표(보통)"/>
      <sheetName val="울산자금"/>
      <sheetName val="수량명세서"/>
      <sheetName val="이월"/>
      <sheetName val="3BL공동구 수량"/>
      <sheetName val="전선 및 전선관"/>
      <sheetName val="공조기"/>
      <sheetName val="실지수기호표"/>
      <sheetName val="CODE1"/>
      <sheetName val="HVAC"/>
      <sheetName val="도실건시"/>
      <sheetName val="제경비산출서"/>
      <sheetName val="전산망"/>
      <sheetName val="일위대_x0000__x0000_Ԁ_x0000_䀀"/>
      <sheetName val="정산을지"/>
      <sheetName val="6. 수량산출서"/>
      <sheetName val="콘크리트타설집계표"/>
      <sheetName val="Eq. Mobilization"/>
      <sheetName val="가시설단위수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골조"/>
      <sheetName val="COST"/>
      <sheetName val="공통(20-91)"/>
      <sheetName val="표준건축비"/>
      <sheetName val="현장경비"/>
      <sheetName val="위치"/>
      <sheetName val="guard(mac)"/>
      <sheetName val="산출"/>
      <sheetName val="소방"/>
      <sheetName val="예산코드"/>
      <sheetName val="자동세륜기"/>
      <sheetName val="입력데이타(비인쇄용)"/>
      <sheetName val="기성(1차) "/>
      <sheetName val="NOMUBI"/>
      <sheetName val="sw1"/>
      <sheetName val="일위_파일"/>
      <sheetName val="이토변실(A3-LINE)"/>
      <sheetName val="실행대비"/>
      <sheetName val="용수간선"/>
      <sheetName val="wall"/>
      <sheetName val="Macro3"/>
      <sheetName val="B"/>
      <sheetName val="Sheet16"/>
      <sheetName val="정산서"/>
      <sheetName val="에어샵공사"/>
      <sheetName val="비교1"/>
      <sheetName val="일위대㐀븁_x0000__x0000_退"/>
      <sheetName val="효율표"/>
      <sheetName val="본사공가현황"/>
      <sheetName val="LF자재단가"/>
      <sheetName val="노무비"/>
      <sheetName val="장비 (2)"/>
      <sheetName val="학생내역"/>
      <sheetName val="기안"/>
      <sheetName val="APT내역"/>
      <sheetName val="부대시설"/>
      <sheetName val="Sheet17"/>
      <sheetName val="건축기술부대조건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범례표"/>
      <sheetName val="Baby일위대가"/>
      <sheetName val="옥외외등집계표"/>
      <sheetName val="대운반(철재)"/>
      <sheetName val="원가입력"/>
      <sheetName val="기준"/>
      <sheetName val="철근량"/>
      <sheetName val=""/>
      <sheetName val="공사수행방안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간접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Sheet1 (2)"/>
      <sheetName val="참조 (2)"/>
      <sheetName val="유치원내역"/>
      <sheetName val="양식_자재단가조사표"/>
      <sheetName val="도급FORM"/>
      <sheetName val="일위산출근거"/>
      <sheetName val="견내"/>
      <sheetName val="환경평가"/>
      <sheetName val="95MAKER"/>
      <sheetName val="계정"/>
      <sheetName val="1회"/>
      <sheetName val="수배전(갑)"/>
      <sheetName val="암거 제원표"/>
      <sheetName val="산식3"/>
      <sheetName val="맨홀토공"/>
      <sheetName val="맨홀수량산출"/>
      <sheetName val="도수로현황"/>
      <sheetName val="부총"/>
      <sheetName val="단위수량"/>
      <sheetName val="목록"/>
      <sheetName val="esc"/>
      <sheetName val="기계실"/>
      <sheetName val="수문일1"/>
      <sheetName val="포장(수량)-관로부"/>
      <sheetName val="내역서1999.8최종"/>
      <sheetName val="투찰"/>
      <sheetName val="토공(1)"/>
      <sheetName val="준공조서갑지"/>
      <sheetName val="일위대가(계측기설치)"/>
      <sheetName val="장비집계"/>
      <sheetName val="동물이동통로"/>
      <sheetName val="실행내역서(DCU)"/>
      <sheetName val="일위대가집계"/>
      <sheetName val="집계표(육상)"/>
      <sheetName val="목록표"/>
      <sheetName val="일위대가 "/>
      <sheetName val="1ST"/>
      <sheetName val="4 LINE"/>
      <sheetName val="7 th"/>
      <sheetName val="CTEMCOST"/>
      <sheetName val="ELECTRIC"/>
      <sheetName val="SCHEDULE"/>
      <sheetName val="전기단가조사서"/>
      <sheetName val="일위CODE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49일위"/>
      <sheetName val="22일위"/>
      <sheetName val="관경별내역서"/>
      <sheetName val="REDUCER"/>
      <sheetName val="WE'T"/>
      <sheetName val="전철"/>
      <sheetName val="구성비"/>
      <sheetName val="자재단가리스트"/>
      <sheetName val="형상"/>
      <sheetName val="재적표"/>
      <sheetName val="기준액"/>
      <sheetName val="콘_재료분리(1)"/>
      <sheetName val="1.CB"/>
      <sheetName val="변수"/>
      <sheetName val="토공 토적표"/>
      <sheetName val="보고서_기기리스트1"/>
      <sheetName val="상반기손익차2총괄"/>
      <sheetName val="골재산출"/>
      <sheetName val="CON'C"/>
      <sheetName val="간접비"/>
      <sheetName val="안정검토"/>
      <sheetName val="5사남"/>
      <sheetName val="자재"/>
      <sheetName val="산근1"/>
      <sheetName val="실적공사비"/>
      <sheetName val="NNV"/>
      <sheetName val="수량산출서 (2)"/>
      <sheetName val="공기압舓⿫_x0005_"/>
      <sheetName val="공기압妐&quot;姜"/>
      <sheetName val="주bea_xdcf0_"/>
      <sheetName val="재정비내역"/>
      <sheetName val="지적고시내역"/>
      <sheetName val="조립1부실적"/>
      <sheetName val="新철폐복2"/>
      <sheetName val="新철폐복3"/>
      <sheetName val="新철폐복"/>
      <sheetName val="20관리비율"/>
      <sheetName val="아파트 "/>
      <sheetName val="토목내역서"/>
      <sheetName val="현황산출서"/>
      <sheetName val="수량산출서집계"/>
      <sheetName val="맨홀수량"/>
      <sheetName val="토공 total"/>
      <sheetName val="수우미양가(Vlookup)"/>
      <sheetName val="변경내역"/>
      <sheetName val="전압강하자료"/>
      <sheetName val="04변경-상하"/>
      <sheetName val="현장조사"/>
      <sheetName val="전사 (2)"/>
      <sheetName val="BA (2)"/>
      <sheetName val="CP (2)"/>
      <sheetName val="시산표"/>
      <sheetName val="설계서"/>
      <sheetName val="각종양식"/>
      <sheetName val="&lt;--"/>
      <sheetName val="견적의뢰서"/>
      <sheetName val="갑지.을지"/>
      <sheetName val="기타"/>
      <sheetName val="K1자재(3차등)"/>
      <sheetName val="포장수량집계"/>
      <sheetName val="제수변수량"/>
      <sheetName val="하수급견적대비"/>
      <sheetName val="변경명신물량 (2)"/>
      <sheetName val="일위대가목록표"/>
      <sheetName val="지급자재"/>
      <sheetName val="교대(A1)"/>
      <sheetName val="LIST"/>
      <sheetName val="내역서(100%)"/>
      <sheetName val="J"/>
      <sheetName val="MSS"/>
      <sheetName val="정화조"/>
      <sheetName val="2"/>
      <sheetName val="가시설(TYPE-A)"/>
      <sheetName val="1-1평균터파기고(1)"/>
      <sheetName val="식음료"/>
      <sheetName val="apt수량"/>
      <sheetName val="현금"/>
      <sheetName val="첨부1"/>
      <sheetName val="난간벽단위"/>
      <sheetName val="단위중량"/>
      <sheetName val="간지"/>
      <sheetName val="세목별"/>
      <sheetName val="예산조서(전송)"/>
      <sheetName val="날개수집"/>
      <sheetName val="감가상각비대체내역"/>
      <sheetName val="마스터원본"/>
      <sheetName val="MIJIBI"/>
      <sheetName val="0Title"/>
      <sheetName val="할빙수"/>
      <sheetName val="조직"/>
      <sheetName val="울산자동제어"/>
      <sheetName val="기성갑지"/>
      <sheetName val="I_설계조多"/>
      <sheetName val="한일양산"/>
      <sheetName val="2-2.매출분석"/>
      <sheetName val="조경수량"/>
      <sheetName val="다곡2교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접속도수량집계표"/>
      <sheetName val="설명서 "/>
      <sheetName val="FACTOR"/>
      <sheetName val="F4-F7"/>
      <sheetName val="건축원가계산서"/>
      <sheetName val="경비_원본"/>
      <sheetName val="간접경상비"/>
      <sheetName val="시추조사비"/>
      <sheetName val="견적시담(송포2공구)"/>
      <sheetName val="유효폭의 계산"/>
      <sheetName val="(당평)자재"/>
      <sheetName val="STEEL BOX 단면설계(SEC.8)"/>
      <sheetName val="자갈,시멘트,모래산출"/>
      <sheetName val="설계내역(2001)"/>
      <sheetName val="H-pile(298x299)"/>
      <sheetName val="H-pile(250x250)"/>
      <sheetName val="물류최종8월7"/>
      <sheetName val="송전기본"/>
      <sheetName val="부대대비"/>
      <sheetName val="냉연집계"/>
      <sheetName val="15100"/>
      <sheetName val="화설내"/>
      <sheetName val="선정요령"/>
      <sheetName val="설-원가"/>
      <sheetName val="우석문틀"/>
      <sheetName val="담보"/>
      <sheetName val="집계"/>
      <sheetName val="미납품 현황"/>
      <sheetName val="FAB별"/>
      <sheetName val="2분기"/>
      <sheetName val="예산실적전체당월"/>
      <sheetName val="건축집계"/>
      <sheetName val="임차비용"/>
      <sheetName val="영업소실적"/>
      <sheetName val="수정계획3"/>
      <sheetName val="일위1"/>
      <sheetName val="덤프트럭계수"/>
      <sheetName val="95년12월말"/>
      <sheetName val="자재집계"/>
      <sheetName val="관급현황"/>
      <sheetName val="기술조건"/>
      <sheetName val="1.내역(청.하역장전등)"/>
      <sheetName val="기계"/>
      <sheetName val="자재테이블"/>
      <sheetName val="GDP"/>
      <sheetName val="기존단가 (2)"/>
      <sheetName val="대_x0000__x0000_"/>
      <sheetName val="실_인건비(5월부터)"/>
      <sheetName val="현장별정리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일일입력"/>
      <sheetName val="품목등록"/>
      <sheetName val="Scenario"/>
      <sheetName val="표지 (2)"/>
      <sheetName val="을부담운반비"/>
      <sheetName val="부하LOAD"/>
      <sheetName val="보할"/>
      <sheetName val="S0"/>
      <sheetName val="제조노임"/>
      <sheetName val="인입관수량총괄"/>
      <sheetName val="용산1(해보)"/>
      <sheetName val="단양 00 아파트-세부내역"/>
      <sheetName val="2.단면가정 (양곡1교)"/>
      <sheetName val="내역1"/>
      <sheetName val="수완하도"/>
      <sheetName val="김포내역"/>
      <sheetName val="매입"/>
      <sheetName val="데이터유효성검사자료"/>
      <sheetName val="배수관연장조서"/>
      <sheetName val="05년 상"/>
      <sheetName val="영흥TL(UP,DOWN) "/>
      <sheetName val="현장실사자료"/>
      <sheetName val="코_x0000_"/>
      <sheetName val="기본설계기준"/>
      <sheetName val="문10"/>
      <sheetName val="원료"/>
      <sheetName val="자격 땡겨오기"/>
      <sheetName val="집계장"/>
      <sheetName val="과업지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학익동신동아5차CD365"/>
      <sheetName val="기타#9"/>
      <sheetName val="만년달력"/>
      <sheetName val="직접뀀鞖/_x0000_"/>
      <sheetName val="인적사항(누적)"/>
      <sheetName val="제1영업소"/>
      <sheetName val="제2영업소"/>
      <sheetName val="제3영업소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판정1교토공"/>
      <sheetName val="WEON"/>
      <sheetName val="단가조사-1"/>
      <sheetName val="갑지_설계 내역서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일위대㐀븁"/>
      <sheetName val="일위대"/>
      <sheetName val="설변단가적용현황"/>
      <sheetName val="변경내역서"/>
      <sheetName val="전도품의"/>
      <sheetName val="투찰(하수)"/>
      <sheetName val="결재_x0000_"/>
      <sheetName val="매출그래프"/>
      <sheetName val="산출근거#2-3"/>
      <sheetName val="설계명세"/>
      <sheetName val="하조서"/>
      <sheetName val="2002상반기노임기준"/>
      <sheetName val="ITB COST"/>
      <sheetName val="건축공사집계"/>
      <sheetName val="업체별기성내역"/>
      <sheetName val="7_산출(⠀榅弁䘿_x0000_"/>
      <sheetName val="1,2,3,4_x0000__x0000_界Þ多⽬"/>
      <sheetName val="단가비교표_공통1"/>
      <sheetName val="8.PILE  (돌출)"/>
      <sheetName val="TABLE DB"/>
      <sheetName val="쌍용 data base"/>
      <sheetName val=" 견적서"/>
      <sheetName val="미장"/>
      <sheetName val="철골"/>
      <sheetName val="2000.05"/>
      <sheetName val="보활"/>
      <sheetName val="집행(2-1)"/>
      <sheetName val="6_산출닑⾱_x0005__x0000_"/>
      <sheetName val="램머"/>
      <sheetName val="1,2,3,4_x0005__x0000__x0000__x0000__x0000_"/>
      <sheetName val="종단계산"/>
      <sheetName val="수량산출서 갑지"/>
      <sheetName val="품셈 "/>
      <sheetName val="음성cable"/>
      <sheetName val="M-EMS GP-570(BIT)"/>
      <sheetName val="4.2.1 마루높이 검토"/>
      <sheetName val="공량·_x0000__x0000_"/>
      <sheetName val="공량×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6동"/>
      <sheetName val="유지정비"/>
      <sheetName val="용역인건비"/>
      <sheetName val="JUCK"/>
      <sheetName val="수량산출목록표"/>
      <sheetName val="LD"/>
      <sheetName val="참조표"/>
      <sheetName val="개요2"/>
      <sheetName val="토공(완충)"/>
      <sheetName val="수량계산"/>
      <sheetName val="일위산출"/>
      <sheetName val="내역_verᔈ_x0000__x0000_"/>
      <sheetName val="계산_x0000__x0000_"/>
      <sheetName val="[입찰안.xls]직접뀀鞖/_x0000_"/>
      <sheetName val="[입찰안.xls][입찰안.xls]직접뀀鞖/_x0000_"/>
      <sheetName val="주bea?"/>
      <sheetName val="3련_B䀀㽚"/>
      <sheetName val="6__안전관慨⻥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재료할증"/>
      <sheetName val="design_crit_x0000__x0000__x0005__x0000_"/>
      <sheetName val="단가산출(T)"/>
      <sheetName val="보고"/>
      <sheetName val="장문교(대전)"/>
      <sheetName val="계정1"/>
      <sheetName val="Chiet tinh dz35"/>
      <sheetName val="RATE"/>
      <sheetName val="수토공단위당"/>
      <sheetName val="부안변전"/>
      <sheetName val="인구"/>
      <sheetName val="품셈총괄표"/>
      <sheetName val="시운전"/>
      <sheetName val="시운전绸7"/>
      <sheetName val="제수문집계"/>
      <sheetName val="돈암사업"/>
      <sheetName val="DATA LISTS"/>
      <sheetName val=" FURNACE현설"/>
      <sheetName val="97 사업추정(WEKI)"/>
      <sheetName val="10공-_x0000_Ԁ"/>
      <sheetName val="시약"/>
      <sheetName val="정리계槜〚_x0000__x0000_䇀"/>
      <sheetName val="전기2005"/>
      <sheetName val="통신2005"/>
      <sheetName val="plan&amp;section_of__x0000__x0000__x0005__x0000_冰﹢Ƚ_x0000__x0000__x0000_"/>
      <sheetName val="일반수량총괄집계"/>
      <sheetName val="Bảng mã VT"/>
      <sheetName val="ASP"/>
      <sheetName val="원_x0000__x0000_"/>
      <sheetName val="신대방33(적용)"/>
      <sheetName val="일위집계"/>
      <sheetName val="사진첩"/>
      <sheetName val="단가시흥"/>
      <sheetName val="8.설치품셈"/>
      <sheetName val="내역서 제출"/>
      <sheetName val="오동"/>
      <sheetName val="대조"/>
      <sheetName val="나한"/>
      <sheetName val="설계예산서(2_소천우회토목)"/>
      <sheetName val="구조물터파기수량집계"/>
      <sheetName val="9GNG운¼"/>
      <sheetName val="중기조종사 단위단가"/>
      <sheetName val="요율표"/>
      <sheetName val="조도계산서Ì_x0000_Ԁ_x0000_耀"/>
      <sheetName val="pile_bearing_capa_&amp;_¬웰ﾕ쀀_x0005_"/>
      <sheetName val="pile_bearing_capa_&amp;_¬웰ﾕ_x0000_ﳪ_x0005_"/>
      <sheetName val="자단"/>
      <sheetName val="설원"/>
      <sheetName val="자재기성 신청서.xlsx"/>
      <sheetName val="소포내역_x0000__x0000__x0005__x0000_"/>
      <sheetName val="마감산출"/>
      <sheetName val="3련_Bꨀ덽"/>
      <sheetName val="working_load_at０ʵŚÃ堠ᴕ_x0000__x0000__x0000__x0000__x0000__x0000_"/>
      <sheetName val="내역(인테리어 실내)(도급)"/>
      <sheetName val="내역(인테리어 실외)(도급)"/>
      <sheetName val="VXXXXXXX"/>
      <sheetName val="(원)기흥상갈"/>
      <sheetName val="7월11일"/>
      <sheetName val="Data&amp;Result"/>
      <sheetName val="0.목록1"/>
      <sheetName val="조직관리비"/>
      <sheetName val="수선비"/>
      <sheetName val="원가명세"/>
      <sheetName val="사발차명세표"/>
      <sheetName val="손익"/>
      <sheetName val="분개장·원장"/>
      <sheetName val="자재대"/>
      <sheetName val="입상내역"/>
      <sheetName val="물가시세"/>
      <sheetName val="Cable임피던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/>
      <sheetData sheetId="770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 refreshError="1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/>
      <sheetData sheetId="1247" refreshError="1"/>
      <sheetData sheetId="1248" refreshError="1"/>
      <sheetData sheetId="1249" refreshError="1"/>
      <sheetData sheetId="1250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  <sheetName val="내역"/>
      <sheetName val="관급"/>
      <sheetName val="Sheet1"/>
      <sheetName val="신우"/>
      <sheetName val="산출내역서집계표"/>
      <sheetName val="총괄내역서"/>
      <sheetName val="일위대가"/>
      <sheetName val="단가"/>
      <sheetName val="자재단가"/>
      <sheetName val="DATE"/>
      <sheetName val="원가서"/>
      <sheetName val="DANGA"/>
      <sheetName val="옥외외등집계표"/>
      <sheetName val="입찰안"/>
      <sheetName val="일위대가(1)"/>
      <sheetName val="기본단가표"/>
      <sheetName val="덕전리"/>
      <sheetName val="설비"/>
      <sheetName val="대치판정"/>
      <sheetName val="내역서"/>
      <sheetName val="WORK"/>
      <sheetName val="원남울진낙찰내역(99.4.13 부산청)"/>
      <sheetName val="노무비"/>
      <sheetName val="날개벽수량표"/>
      <sheetName val="Total"/>
      <sheetName val="Sheet3"/>
      <sheetName val="현장별"/>
      <sheetName val="금융비용"/>
      <sheetName val="1단계"/>
      <sheetName val="원본(갑지)"/>
      <sheetName val="일위대가표"/>
      <sheetName val="환율change"/>
      <sheetName val="신고조서"/>
      <sheetName val="공통(20-91)"/>
      <sheetName val="참조자료"/>
      <sheetName val="공사비집계"/>
      <sheetName val="차액보증"/>
      <sheetName val="원도급"/>
      <sheetName val="하도급"/>
      <sheetName val="전기공사"/>
      <sheetName val="도급"/>
      <sheetName val="#REF"/>
      <sheetName val="공사"/>
      <sheetName val="SOS_PLC &amp; Panel"/>
      <sheetName val="터파기및재료"/>
      <sheetName val="wall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N賃率-職"/>
      <sheetName val="수량산출"/>
      <sheetName val="월별수입"/>
      <sheetName val="I一般比"/>
      <sheetName val="단가표"/>
      <sheetName val="마산월령동골조물량변경"/>
      <sheetName val="골조시행"/>
      <sheetName val="시화점실행"/>
      <sheetName val="대림경상68억"/>
      <sheetName val="_갑지"/>
      <sheetName val="data"/>
      <sheetName val="원하대비"/>
      <sheetName val="총괄표"/>
      <sheetName val="문학간접"/>
      <sheetName val="인건비"/>
      <sheetName val="공통가설"/>
      <sheetName val="손익분석"/>
      <sheetName val="갑지"/>
      <sheetName val="원가"/>
      <sheetName val="제경비"/>
      <sheetName val="노임단가"/>
      <sheetName val="장비단가"/>
      <sheetName val="Sheet6"/>
      <sheetName val="S0"/>
      <sheetName val="신천3호용수로"/>
      <sheetName val="여과지동"/>
      <sheetName val="기초자료"/>
      <sheetName val="포장(수량)-관로부"/>
      <sheetName val="준검 내역서"/>
      <sheetName val=" 갑지"/>
      <sheetName val="조명시설"/>
      <sheetName val="BID"/>
      <sheetName val="DHEQSUPT"/>
      <sheetName val="갑지(추정)"/>
      <sheetName val="CAUDIT"/>
      <sheetName val="세부추진"/>
      <sheetName val="상용보강"/>
      <sheetName val="형강단중집계"/>
      <sheetName val="하조서"/>
      <sheetName val="변경비교-을"/>
      <sheetName val="sh1"/>
      <sheetName val="잡철물"/>
      <sheetName val="실행(ALT1)"/>
      <sheetName val="정보"/>
      <sheetName val="Customer Databas"/>
      <sheetName val="TEL"/>
      <sheetName val="1,2공구원가계산서"/>
      <sheetName val="2공구산출내역"/>
      <sheetName val="1공구산출내역서"/>
      <sheetName val="배수공"/>
      <sheetName val="개요"/>
      <sheetName val="공사비증감"/>
      <sheetName val="프랜트면허"/>
      <sheetName val="토목주소"/>
      <sheetName val="부대공Ⅱ"/>
      <sheetName val="Sheet4"/>
      <sheetName val="견적정보"/>
      <sheetName val="선급금신청서"/>
      <sheetName val="98지급계획"/>
      <sheetName val="추가예산"/>
      <sheetName val="전체"/>
      <sheetName val="2.건축"/>
      <sheetName val="nys"/>
      <sheetName val="퍼스트"/>
      <sheetName val="개산공사비"/>
      <sheetName val="기계경비(시간당)"/>
      <sheetName val="집 계 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3"/>
  <sheetViews>
    <sheetView view="pageBreakPreview" zoomScale="85" zoomScaleNormal="85" zoomScaleSheetLayoutView="85" workbookViewId="0">
      <selection activeCell="M36" sqref="M36"/>
    </sheetView>
  </sheetViews>
  <sheetFormatPr defaultRowHeight="13.5" x14ac:dyDescent="0.15"/>
  <cols>
    <col min="1" max="1" width="3.875" style="16" customWidth="1"/>
    <col min="2" max="2" width="4.75" style="16" customWidth="1"/>
    <col min="3" max="3" width="9" style="16" customWidth="1"/>
    <col min="4" max="4" width="10.5" style="16" customWidth="1"/>
    <col min="5" max="5" width="4.25" style="16" customWidth="1"/>
    <col min="6" max="6" width="24.5" style="16" customWidth="1"/>
    <col min="7" max="7" width="16.375" style="16" customWidth="1"/>
    <col min="8" max="8" width="29" style="108" customWidth="1"/>
    <col min="9" max="9" width="17.5" style="16" customWidth="1"/>
    <col min="10" max="10" width="20.75" style="16" bestFit="1" customWidth="1"/>
    <col min="11" max="11" width="20.875" style="16" customWidth="1"/>
    <col min="12" max="12" width="15.75" style="16" customWidth="1"/>
    <col min="13" max="13" width="23.625" style="16" customWidth="1"/>
    <col min="14" max="14" width="15.125" style="16" customWidth="1"/>
    <col min="15" max="15" width="16.875" style="16" customWidth="1"/>
    <col min="16" max="16" width="17" style="16" customWidth="1"/>
    <col min="17" max="256" width="9" style="16"/>
    <col min="257" max="257" width="3.875" style="16" customWidth="1"/>
    <col min="258" max="258" width="4.75" style="16" customWidth="1"/>
    <col min="259" max="259" width="9" style="16" customWidth="1"/>
    <col min="260" max="260" width="10.5" style="16" customWidth="1"/>
    <col min="261" max="261" width="4.25" style="16" customWidth="1"/>
    <col min="262" max="262" width="24.5" style="16" customWidth="1"/>
    <col min="263" max="263" width="16.375" style="16" customWidth="1"/>
    <col min="264" max="264" width="29" style="16" customWidth="1"/>
    <col min="265" max="265" width="17.5" style="16" customWidth="1"/>
    <col min="266" max="266" width="20.75" style="16" bestFit="1" customWidth="1"/>
    <col min="267" max="267" width="20.875" style="16" customWidth="1"/>
    <col min="268" max="268" width="15.75" style="16" customWidth="1"/>
    <col min="269" max="269" width="23.625" style="16" customWidth="1"/>
    <col min="270" max="270" width="15.125" style="16" customWidth="1"/>
    <col min="271" max="271" width="16.875" style="16" customWidth="1"/>
    <col min="272" max="272" width="17" style="16" customWidth="1"/>
    <col min="273" max="512" width="9" style="16"/>
    <col min="513" max="513" width="3.875" style="16" customWidth="1"/>
    <col min="514" max="514" width="4.75" style="16" customWidth="1"/>
    <col min="515" max="515" width="9" style="16" customWidth="1"/>
    <col min="516" max="516" width="10.5" style="16" customWidth="1"/>
    <col min="517" max="517" width="4.25" style="16" customWidth="1"/>
    <col min="518" max="518" width="24.5" style="16" customWidth="1"/>
    <col min="519" max="519" width="16.375" style="16" customWidth="1"/>
    <col min="520" max="520" width="29" style="16" customWidth="1"/>
    <col min="521" max="521" width="17.5" style="16" customWidth="1"/>
    <col min="522" max="522" width="20.75" style="16" bestFit="1" customWidth="1"/>
    <col min="523" max="523" width="20.875" style="16" customWidth="1"/>
    <col min="524" max="524" width="15.75" style="16" customWidth="1"/>
    <col min="525" max="525" width="23.625" style="16" customWidth="1"/>
    <col min="526" max="526" width="15.125" style="16" customWidth="1"/>
    <col min="527" max="527" width="16.875" style="16" customWidth="1"/>
    <col min="528" max="528" width="17" style="16" customWidth="1"/>
    <col min="529" max="768" width="9" style="16"/>
    <col min="769" max="769" width="3.875" style="16" customWidth="1"/>
    <col min="770" max="770" width="4.75" style="16" customWidth="1"/>
    <col min="771" max="771" width="9" style="16" customWidth="1"/>
    <col min="772" max="772" width="10.5" style="16" customWidth="1"/>
    <col min="773" max="773" width="4.25" style="16" customWidth="1"/>
    <col min="774" max="774" width="24.5" style="16" customWidth="1"/>
    <col min="775" max="775" width="16.375" style="16" customWidth="1"/>
    <col min="776" max="776" width="29" style="16" customWidth="1"/>
    <col min="777" max="777" width="17.5" style="16" customWidth="1"/>
    <col min="778" max="778" width="20.75" style="16" bestFit="1" customWidth="1"/>
    <col min="779" max="779" width="20.875" style="16" customWidth="1"/>
    <col min="780" max="780" width="15.75" style="16" customWidth="1"/>
    <col min="781" max="781" width="23.625" style="16" customWidth="1"/>
    <col min="782" max="782" width="15.125" style="16" customWidth="1"/>
    <col min="783" max="783" width="16.875" style="16" customWidth="1"/>
    <col min="784" max="784" width="17" style="16" customWidth="1"/>
    <col min="785" max="1024" width="9" style="16"/>
    <col min="1025" max="1025" width="3.875" style="16" customWidth="1"/>
    <col min="1026" max="1026" width="4.75" style="16" customWidth="1"/>
    <col min="1027" max="1027" width="9" style="16" customWidth="1"/>
    <col min="1028" max="1028" width="10.5" style="16" customWidth="1"/>
    <col min="1029" max="1029" width="4.25" style="16" customWidth="1"/>
    <col min="1030" max="1030" width="24.5" style="16" customWidth="1"/>
    <col min="1031" max="1031" width="16.375" style="16" customWidth="1"/>
    <col min="1032" max="1032" width="29" style="16" customWidth="1"/>
    <col min="1033" max="1033" width="17.5" style="16" customWidth="1"/>
    <col min="1034" max="1034" width="20.75" style="16" bestFit="1" customWidth="1"/>
    <col min="1035" max="1035" width="20.875" style="16" customWidth="1"/>
    <col min="1036" max="1036" width="15.75" style="16" customWidth="1"/>
    <col min="1037" max="1037" width="23.625" style="16" customWidth="1"/>
    <col min="1038" max="1038" width="15.125" style="16" customWidth="1"/>
    <col min="1039" max="1039" width="16.875" style="16" customWidth="1"/>
    <col min="1040" max="1040" width="17" style="16" customWidth="1"/>
    <col min="1041" max="1280" width="9" style="16"/>
    <col min="1281" max="1281" width="3.875" style="16" customWidth="1"/>
    <col min="1282" max="1282" width="4.75" style="16" customWidth="1"/>
    <col min="1283" max="1283" width="9" style="16" customWidth="1"/>
    <col min="1284" max="1284" width="10.5" style="16" customWidth="1"/>
    <col min="1285" max="1285" width="4.25" style="16" customWidth="1"/>
    <col min="1286" max="1286" width="24.5" style="16" customWidth="1"/>
    <col min="1287" max="1287" width="16.375" style="16" customWidth="1"/>
    <col min="1288" max="1288" width="29" style="16" customWidth="1"/>
    <col min="1289" max="1289" width="17.5" style="16" customWidth="1"/>
    <col min="1290" max="1290" width="20.75" style="16" bestFit="1" customWidth="1"/>
    <col min="1291" max="1291" width="20.875" style="16" customWidth="1"/>
    <col min="1292" max="1292" width="15.75" style="16" customWidth="1"/>
    <col min="1293" max="1293" width="23.625" style="16" customWidth="1"/>
    <col min="1294" max="1294" width="15.125" style="16" customWidth="1"/>
    <col min="1295" max="1295" width="16.875" style="16" customWidth="1"/>
    <col min="1296" max="1296" width="17" style="16" customWidth="1"/>
    <col min="1297" max="1536" width="9" style="16"/>
    <col min="1537" max="1537" width="3.875" style="16" customWidth="1"/>
    <col min="1538" max="1538" width="4.75" style="16" customWidth="1"/>
    <col min="1539" max="1539" width="9" style="16" customWidth="1"/>
    <col min="1540" max="1540" width="10.5" style="16" customWidth="1"/>
    <col min="1541" max="1541" width="4.25" style="16" customWidth="1"/>
    <col min="1542" max="1542" width="24.5" style="16" customWidth="1"/>
    <col min="1543" max="1543" width="16.375" style="16" customWidth="1"/>
    <col min="1544" max="1544" width="29" style="16" customWidth="1"/>
    <col min="1545" max="1545" width="17.5" style="16" customWidth="1"/>
    <col min="1546" max="1546" width="20.75" style="16" bestFit="1" customWidth="1"/>
    <col min="1547" max="1547" width="20.875" style="16" customWidth="1"/>
    <col min="1548" max="1548" width="15.75" style="16" customWidth="1"/>
    <col min="1549" max="1549" width="23.625" style="16" customWidth="1"/>
    <col min="1550" max="1550" width="15.125" style="16" customWidth="1"/>
    <col min="1551" max="1551" width="16.875" style="16" customWidth="1"/>
    <col min="1552" max="1552" width="17" style="16" customWidth="1"/>
    <col min="1553" max="1792" width="9" style="16"/>
    <col min="1793" max="1793" width="3.875" style="16" customWidth="1"/>
    <col min="1794" max="1794" width="4.75" style="16" customWidth="1"/>
    <col min="1795" max="1795" width="9" style="16" customWidth="1"/>
    <col min="1796" max="1796" width="10.5" style="16" customWidth="1"/>
    <col min="1797" max="1797" width="4.25" style="16" customWidth="1"/>
    <col min="1798" max="1798" width="24.5" style="16" customWidth="1"/>
    <col min="1799" max="1799" width="16.375" style="16" customWidth="1"/>
    <col min="1800" max="1800" width="29" style="16" customWidth="1"/>
    <col min="1801" max="1801" width="17.5" style="16" customWidth="1"/>
    <col min="1802" max="1802" width="20.75" style="16" bestFit="1" customWidth="1"/>
    <col min="1803" max="1803" width="20.875" style="16" customWidth="1"/>
    <col min="1804" max="1804" width="15.75" style="16" customWidth="1"/>
    <col min="1805" max="1805" width="23.625" style="16" customWidth="1"/>
    <col min="1806" max="1806" width="15.125" style="16" customWidth="1"/>
    <col min="1807" max="1807" width="16.875" style="16" customWidth="1"/>
    <col min="1808" max="1808" width="17" style="16" customWidth="1"/>
    <col min="1809" max="2048" width="9" style="16"/>
    <col min="2049" max="2049" width="3.875" style="16" customWidth="1"/>
    <col min="2050" max="2050" width="4.75" style="16" customWidth="1"/>
    <col min="2051" max="2051" width="9" style="16" customWidth="1"/>
    <col min="2052" max="2052" width="10.5" style="16" customWidth="1"/>
    <col min="2053" max="2053" width="4.25" style="16" customWidth="1"/>
    <col min="2054" max="2054" width="24.5" style="16" customWidth="1"/>
    <col min="2055" max="2055" width="16.375" style="16" customWidth="1"/>
    <col min="2056" max="2056" width="29" style="16" customWidth="1"/>
    <col min="2057" max="2057" width="17.5" style="16" customWidth="1"/>
    <col min="2058" max="2058" width="20.75" style="16" bestFit="1" customWidth="1"/>
    <col min="2059" max="2059" width="20.875" style="16" customWidth="1"/>
    <col min="2060" max="2060" width="15.75" style="16" customWidth="1"/>
    <col min="2061" max="2061" width="23.625" style="16" customWidth="1"/>
    <col min="2062" max="2062" width="15.125" style="16" customWidth="1"/>
    <col min="2063" max="2063" width="16.875" style="16" customWidth="1"/>
    <col min="2064" max="2064" width="17" style="16" customWidth="1"/>
    <col min="2065" max="2304" width="9" style="16"/>
    <col min="2305" max="2305" width="3.875" style="16" customWidth="1"/>
    <col min="2306" max="2306" width="4.75" style="16" customWidth="1"/>
    <col min="2307" max="2307" width="9" style="16" customWidth="1"/>
    <col min="2308" max="2308" width="10.5" style="16" customWidth="1"/>
    <col min="2309" max="2309" width="4.25" style="16" customWidth="1"/>
    <col min="2310" max="2310" width="24.5" style="16" customWidth="1"/>
    <col min="2311" max="2311" width="16.375" style="16" customWidth="1"/>
    <col min="2312" max="2312" width="29" style="16" customWidth="1"/>
    <col min="2313" max="2313" width="17.5" style="16" customWidth="1"/>
    <col min="2314" max="2314" width="20.75" style="16" bestFit="1" customWidth="1"/>
    <col min="2315" max="2315" width="20.875" style="16" customWidth="1"/>
    <col min="2316" max="2316" width="15.75" style="16" customWidth="1"/>
    <col min="2317" max="2317" width="23.625" style="16" customWidth="1"/>
    <col min="2318" max="2318" width="15.125" style="16" customWidth="1"/>
    <col min="2319" max="2319" width="16.875" style="16" customWidth="1"/>
    <col min="2320" max="2320" width="17" style="16" customWidth="1"/>
    <col min="2321" max="2560" width="9" style="16"/>
    <col min="2561" max="2561" width="3.875" style="16" customWidth="1"/>
    <col min="2562" max="2562" width="4.75" style="16" customWidth="1"/>
    <col min="2563" max="2563" width="9" style="16" customWidth="1"/>
    <col min="2564" max="2564" width="10.5" style="16" customWidth="1"/>
    <col min="2565" max="2565" width="4.25" style="16" customWidth="1"/>
    <col min="2566" max="2566" width="24.5" style="16" customWidth="1"/>
    <col min="2567" max="2567" width="16.375" style="16" customWidth="1"/>
    <col min="2568" max="2568" width="29" style="16" customWidth="1"/>
    <col min="2569" max="2569" width="17.5" style="16" customWidth="1"/>
    <col min="2570" max="2570" width="20.75" style="16" bestFit="1" customWidth="1"/>
    <col min="2571" max="2571" width="20.875" style="16" customWidth="1"/>
    <col min="2572" max="2572" width="15.75" style="16" customWidth="1"/>
    <col min="2573" max="2573" width="23.625" style="16" customWidth="1"/>
    <col min="2574" max="2574" width="15.125" style="16" customWidth="1"/>
    <col min="2575" max="2575" width="16.875" style="16" customWidth="1"/>
    <col min="2576" max="2576" width="17" style="16" customWidth="1"/>
    <col min="2577" max="2816" width="9" style="16"/>
    <col min="2817" max="2817" width="3.875" style="16" customWidth="1"/>
    <col min="2818" max="2818" width="4.75" style="16" customWidth="1"/>
    <col min="2819" max="2819" width="9" style="16" customWidth="1"/>
    <col min="2820" max="2820" width="10.5" style="16" customWidth="1"/>
    <col min="2821" max="2821" width="4.25" style="16" customWidth="1"/>
    <col min="2822" max="2822" width="24.5" style="16" customWidth="1"/>
    <col min="2823" max="2823" width="16.375" style="16" customWidth="1"/>
    <col min="2824" max="2824" width="29" style="16" customWidth="1"/>
    <col min="2825" max="2825" width="17.5" style="16" customWidth="1"/>
    <col min="2826" max="2826" width="20.75" style="16" bestFit="1" customWidth="1"/>
    <col min="2827" max="2827" width="20.875" style="16" customWidth="1"/>
    <col min="2828" max="2828" width="15.75" style="16" customWidth="1"/>
    <col min="2829" max="2829" width="23.625" style="16" customWidth="1"/>
    <col min="2830" max="2830" width="15.125" style="16" customWidth="1"/>
    <col min="2831" max="2831" width="16.875" style="16" customWidth="1"/>
    <col min="2832" max="2832" width="17" style="16" customWidth="1"/>
    <col min="2833" max="3072" width="9" style="16"/>
    <col min="3073" max="3073" width="3.875" style="16" customWidth="1"/>
    <col min="3074" max="3074" width="4.75" style="16" customWidth="1"/>
    <col min="3075" max="3075" width="9" style="16" customWidth="1"/>
    <col min="3076" max="3076" width="10.5" style="16" customWidth="1"/>
    <col min="3077" max="3077" width="4.25" style="16" customWidth="1"/>
    <col min="3078" max="3078" width="24.5" style="16" customWidth="1"/>
    <col min="3079" max="3079" width="16.375" style="16" customWidth="1"/>
    <col min="3080" max="3080" width="29" style="16" customWidth="1"/>
    <col min="3081" max="3081" width="17.5" style="16" customWidth="1"/>
    <col min="3082" max="3082" width="20.75" style="16" bestFit="1" customWidth="1"/>
    <col min="3083" max="3083" width="20.875" style="16" customWidth="1"/>
    <col min="3084" max="3084" width="15.75" style="16" customWidth="1"/>
    <col min="3085" max="3085" width="23.625" style="16" customWidth="1"/>
    <col min="3086" max="3086" width="15.125" style="16" customWidth="1"/>
    <col min="3087" max="3087" width="16.875" style="16" customWidth="1"/>
    <col min="3088" max="3088" width="17" style="16" customWidth="1"/>
    <col min="3089" max="3328" width="9" style="16"/>
    <col min="3329" max="3329" width="3.875" style="16" customWidth="1"/>
    <col min="3330" max="3330" width="4.75" style="16" customWidth="1"/>
    <col min="3331" max="3331" width="9" style="16" customWidth="1"/>
    <col min="3332" max="3332" width="10.5" style="16" customWidth="1"/>
    <col min="3333" max="3333" width="4.25" style="16" customWidth="1"/>
    <col min="3334" max="3334" width="24.5" style="16" customWidth="1"/>
    <col min="3335" max="3335" width="16.375" style="16" customWidth="1"/>
    <col min="3336" max="3336" width="29" style="16" customWidth="1"/>
    <col min="3337" max="3337" width="17.5" style="16" customWidth="1"/>
    <col min="3338" max="3338" width="20.75" style="16" bestFit="1" customWidth="1"/>
    <col min="3339" max="3339" width="20.875" style="16" customWidth="1"/>
    <col min="3340" max="3340" width="15.75" style="16" customWidth="1"/>
    <col min="3341" max="3341" width="23.625" style="16" customWidth="1"/>
    <col min="3342" max="3342" width="15.125" style="16" customWidth="1"/>
    <col min="3343" max="3343" width="16.875" style="16" customWidth="1"/>
    <col min="3344" max="3344" width="17" style="16" customWidth="1"/>
    <col min="3345" max="3584" width="9" style="16"/>
    <col min="3585" max="3585" width="3.875" style="16" customWidth="1"/>
    <col min="3586" max="3586" width="4.75" style="16" customWidth="1"/>
    <col min="3587" max="3587" width="9" style="16" customWidth="1"/>
    <col min="3588" max="3588" width="10.5" style="16" customWidth="1"/>
    <col min="3589" max="3589" width="4.25" style="16" customWidth="1"/>
    <col min="3590" max="3590" width="24.5" style="16" customWidth="1"/>
    <col min="3591" max="3591" width="16.375" style="16" customWidth="1"/>
    <col min="3592" max="3592" width="29" style="16" customWidth="1"/>
    <col min="3593" max="3593" width="17.5" style="16" customWidth="1"/>
    <col min="3594" max="3594" width="20.75" style="16" bestFit="1" customWidth="1"/>
    <col min="3595" max="3595" width="20.875" style="16" customWidth="1"/>
    <col min="3596" max="3596" width="15.75" style="16" customWidth="1"/>
    <col min="3597" max="3597" width="23.625" style="16" customWidth="1"/>
    <col min="3598" max="3598" width="15.125" style="16" customWidth="1"/>
    <col min="3599" max="3599" width="16.875" style="16" customWidth="1"/>
    <col min="3600" max="3600" width="17" style="16" customWidth="1"/>
    <col min="3601" max="3840" width="9" style="16"/>
    <col min="3841" max="3841" width="3.875" style="16" customWidth="1"/>
    <col min="3842" max="3842" width="4.75" style="16" customWidth="1"/>
    <col min="3843" max="3843" width="9" style="16" customWidth="1"/>
    <col min="3844" max="3844" width="10.5" style="16" customWidth="1"/>
    <col min="3845" max="3845" width="4.25" style="16" customWidth="1"/>
    <col min="3846" max="3846" width="24.5" style="16" customWidth="1"/>
    <col min="3847" max="3847" width="16.375" style="16" customWidth="1"/>
    <col min="3848" max="3848" width="29" style="16" customWidth="1"/>
    <col min="3849" max="3849" width="17.5" style="16" customWidth="1"/>
    <col min="3850" max="3850" width="20.75" style="16" bestFit="1" customWidth="1"/>
    <col min="3851" max="3851" width="20.875" style="16" customWidth="1"/>
    <col min="3852" max="3852" width="15.75" style="16" customWidth="1"/>
    <col min="3853" max="3853" width="23.625" style="16" customWidth="1"/>
    <col min="3854" max="3854" width="15.125" style="16" customWidth="1"/>
    <col min="3855" max="3855" width="16.875" style="16" customWidth="1"/>
    <col min="3856" max="3856" width="17" style="16" customWidth="1"/>
    <col min="3857" max="4096" width="9" style="16"/>
    <col min="4097" max="4097" width="3.875" style="16" customWidth="1"/>
    <col min="4098" max="4098" width="4.75" style="16" customWidth="1"/>
    <col min="4099" max="4099" width="9" style="16" customWidth="1"/>
    <col min="4100" max="4100" width="10.5" style="16" customWidth="1"/>
    <col min="4101" max="4101" width="4.25" style="16" customWidth="1"/>
    <col min="4102" max="4102" width="24.5" style="16" customWidth="1"/>
    <col min="4103" max="4103" width="16.375" style="16" customWidth="1"/>
    <col min="4104" max="4104" width="29" style="16" customWidth="1"/>
    <col min="4105" max="4105" width="17.5" style="16" customWidth="1"/>
    <col min="4106" max="4106" width="20.75" style="16" bestFit="1" customWidth="1"/>
    <col min="4107" max="4107" width="20.875" style="16" customWidth="1"/>
    <col min="4108" max="4108" width="15.75" style="16" customWidth="1"/>
    <col min="4109" max="4109" width="23.625" style="16" customWidth="1"/>
    <col min="4110" max="4110" width="15.125" style="16" customWidth="1"/>
    <col min="4111" max="4111" width="16.875" style="16" customWidth="1"/>
    <col min="4112" max="4112" width="17" style="16" customWidth="1"/>
    <col min="4113" max="4352" width="9" style="16"/>
    <col min="4353" max="4353" width="3.875" style="16" customWidth="1"/>
    <col min="4354" max="4354" width="4.75" style="16" customWidth="1"/>
    <col min="4355" max="4355" width="9" style="16" customWidth="1"/>
    <col min="4356" max="4356" width="10.5" style="16" customWidth="1"/>
    <col min="4357" max="4357" width="4.25" style="16" customWidth="1"/>
    <col min="4358" max="4358" width="24.5" style="16" customWidth="1"/>
    <col min="4359" max="4359" width="16.375" style="16" customWidth="1"/>
    <col min="4360" max="4360" width="29" style="16" customWidth="1"/>
    <col min="4361" max="4361" width="17.5" style="16" customWidth="1"/>
    <col min="4362" max="4362" width="20.75" style="16" bestFit="1" customWidth="1"/>
    <col min="4363" max="4363" width="20.875" style="16" customWidth="1"/>
    <col min="4364" max="4364" width="15.75" style="16" customWidth="1"/>
    <col min="4365" max="4365" width="23.625" style="16" customWidth="1"/>
    <col min="4366" max="4366" width="15.125" style="16" customWidth="1"/>
    <col min="4367" max="4367" width="16.875" style="16" customWidth="1"/>
    <col min="4368" max="4368" width="17" style="16" customWidth="1"/>
    <col min="4369" max="4608" width="9" style="16"/>
    <col min="4609" max="4609" width="3.875" style="16" customWidth="1"/>
    <col min="4610" max="4610" width="4.75" style="16" customWidth="1"/>
    <col min="4611" max="4611" width="9" style="16" customWidth="1"/>
    <col min="4612" max="4612" width="10.5" style="16" customWidth="1"/>
    <col min="4613" max="4613" width="4.25" style="16" customWidth="1"/>
    <col min="4614" max="4614" width="24.5" style="16" customWidth="1"/>
    <col min="4615" max="4615" width="16.375" style="16" customWidth="1"/>
    <col min="4616" max="4616" width="29" style="16" customWidth="1"/>
    <col min="4617" max="4617" width="17.5" style="16" customWidth="1"/>
    <col min="4618" max="4618" width="20.75" style="16" bestFit="1" customWidth="1"/>
    <col min="4619" max="4619" width="20.875" style="16" customWidth="1"/>
    <col min="4620" max="4620" width="15.75" style="16" customWidth="1"/>
    <col min="4621" max="4621" width="23.625" style="16" customWidth="1"/>
    <col min="4622" max="4622" width="15.125" style="16" customWidth="1"/>
    <col min="4623" max="4623" width="16.875" style="16" customWidth="1"/>
    <col min="4624" max="4624" width="17" style="16" customWidth="1"/>
    <col min="4625" max="4864" width="9" style="16"/>
    <col min="4865" max="4865" width="3.875" style="16" customWidth="1"/>
    <col min="4866" max="4866" width="4.75" style="16" customWidth="1"/>
    <col min="4867" max="4867" width="9" style="16" customWidth="1"/>
    <col min="4868" max="4868" width="10.5" style="16" customWidth="1"/>
    <col min="4869" max="4869" width="4.25" style="16" customWidth="1"/>
    <col min="4870" max="4870" width="24.5" style="16" customWidth="1"/>
    <col min="4871" max="4871" width="16.375" style="16" customWidth="1"/>
    <col min="4872" max="4872" width="29" style="16" customWidth="1"/>
    <col min="4873" max="4873" width="17.5" style="16" customWidth="1"/>
    <col min="4874" max="4874" width="20.75" style="16" bestFit="1" customWidth="1"/>
    <col min="4875" max="4875" width="20.875" style="16" customWidth="1"/>
    <col min="4876" max="4876" width="15.75" style="16" customWidth="1"/>
    <col min="4877" max="4877" width="23.625" style="16" customWidth="1"/>
    <col min="4878" max="4878" width="15.125" style="16" customWidth="1"/>
    <col min="4879" max="4879" width="16.875" style="16" customWidth="1"/>
    <col min="4880" max="4880" width="17" style="16" customWidth="1"/>
    <col min="4881" max="5120" width="9" style="16"/>
    <col min="5121" max="5121" width="3.875" style="16" customWidth="1"/>
    <col min="5122" max="5122" width="4.75" style="16" customWidth="1"/>
    <col min="5123" max="5123" width="9" style="16" customWidth="1"/>
    <col min="5124" max="5124" width="10.5" style="16" customWidth="1"/>
    <col min="5125" max="5125" width="4.25" style="16" customWidth="1"/>
    <col min="5126" max="5126" width="24.5" style="16" customWidth="1"/>
    <col min="5127" max="5127" width="16.375" style="16" customWidth="1"/>
    <col min="5128" max="5128" width="29" style="16" customWidth="1"/>
    <col min="5129" max="5129" width="17.5" style="16" customWidth="1"/>
    <col min="5130" max="5130" width="20.75" style="16" bestFit="1" customWidth="1"/>
    <col min="5131" max="5131" width="20.875" style="16" customWidth="1"/>
    <col min="5132" max="5132" width="15.75" style="16" customWidth="1"/>
    <col min="5133" max="5133" width="23.625" style="16" customWidth="1"/>
    <col min="5134" max="5134" width="15.125" style="16" customWidth="1"/>
    <col min="5135" max="5135" width="16.875" style="16" customWidth="1"/>
    <col min="5136" max="5136" width="17" style="16" customWidth="1"/>
    <col min="5137" max="5376" width="9" style="16"/>
    <col min="5377" max="5377" width="3.875" style="16" customWidth="1"/>
    <col min="5378" max="5378" width="4.75" style="16" customWidth="1"/>
    <col min="5379" max="5379" width="9" style="16" customWidth="1"/>
    <col min="5380" max="5380" width="10.5" style="16" customWidth="1"/>
    <col min="5381" max="5381" width="4.25" style="16" customWidth="1"/>
    <col min="5382" max="5382" width="24.5" style="16" customWidth="1"/>
    <col min="5383" max="5383" width="16.375" style="16" customWidth="1"/>
    <col min="5384" max="5384" width="29" style="16" customWidth="1"/>
    <col min="5385" max="5385" width="17.5" style="16" customWidth="1"/>
    <col min="5386" max="5386" width="20.75" style="16" bestFit="1" customWidth="1"/>
    <col min="5387" max="5387" width="20.875" style="16" customWidth="1"/>
    <col min="5388" max="5388" width="15.75" style="16" customWidth="1"/>
    <col min="5389" max="5389" width="23.625" style="16" customWidth="1"/>
    <col min="5390" max="5390" width="15.125" style="16" customWidth="1"/>
    <col min="5391" max="5391" width="16.875" style="16" customWidth="1"/>
    <col min="5392" max="5392" width="17" style="16" customWidth="1"/>
    <col min="5393" max="5632" width="9" style="16"/>
    <col min="5633" max="5633" width="3.875" style="16" customWidth="1"/>
    <col min="5634" max="5634" width="4.75" style="16" customWidth="1"/>
    <col min="5635" max="5635" width="9" style="16" customWidth="1"/>
    <col min="5636" max="5636" width="10.5" style="16" customWidth="1"/>
    <col min="5637" max="5637" width="4.25" style="16" customWidth="1"/>
    <col min="5638" max="5638" width="24.5" style="16" customWidth="1"/>
    <col min="5639" max="5639" width="16.375" style="16" customWidth="1"/>
    <col min="5640" max="5640" width="29" style="16" customWidth="1"/>
    <col min="5641" max="5641" width="17.5" style="16" customWidth="1"/>
    <col min="5642" max="5642" width="20.75" style="16" bestFit="1" customWidth="1"/>
    <col min="5643" max="5643" width="20.875" style="16" customWidth="1"/>
    <col min="5644" max="5644" width="15.75" style="16" customWidth="1"/>
    <col min="5645" max="5645" width="23.625" style="16" customWidth="1"/>
    <col min="5646" max="5646" width="15.125" style="16" customWidth="1"/>
    <col min="5647" max="5647" width="16.875" style="16" customWidth="1"/>
    <col min="5648" max="5648" width="17" style="16" customWidth="1"/>
    <col min="5649" max="5888" width="9" style="16"/>
    <col min="5889" max="5889" width="3.875" style="16" customWidth="1"/>
    <col min="5890" max="5890" width="4.75" style="16" customWidth="1"/>
    <col min="5891" max="5891" width="9" style="16" customWidth="1"/>
    <col min="5892" max="5892" width="10.5" style="16" customWidth="1"/>
    <col min="5893" max="5893" width="4.25" style="16" customWidth="1"/>
    <col min="5894" max="5894" width="24.5" style="16" customWidth="1"/>
    <col min="5895" max="5895" width="16.375" style="16" customWidth="1"/>
    <col min="5896" max="5896" width="29" style="16" customWidth="1"/>
    <col min="5897" max="5897" width="17.5" style="16" customWidth="1"/>
    <col min="5898" max="5898" width="20.75" style="16" bestFit="1" customWidth="1"/>
    <col min="5899" max="5899" width="20.875" style="16" customWidth="1"/>
    <col min="5900" max="5900" width="15.75" style="16" customWidth="1"/>
    <col min="5901" max="5901" width="23.625" style="16" customWidth="1"/>
    <col min="5902" max="5902" width="15.125" style="16" customWidth="1"/>
    <col min="5903" max="5903" width="16.875" style="16" customWidth="1"/>
    <col min="5904" max="5904" width="17" style="16" customWidth="1"/>
    <col min="5905" max="6144" width="9" style="16"/>
    <col min="6145" max="6145" width="3.875" style="16" customWidth="1"/>
    <col min="6146" max="6146" width="4.75" style="16" customWidth="1"/>
    <col min="6147" max="6147" width="9" style="16" customWidth="1"/>
    <col min="6148" max="6148" width="10.5" style="16" customWidth="1"/>
    <col min="6149" max="6149" width="4.25" style="16" customWidth="1"/>
    <col min="6150" max="6150" width="24.5" style="16" customWidth="1"/>
    <col min="6151" max="6151" width="16.375" style="16" customWidth="1"/>
    <col min="6152" max="6152" width="29" style="16" customWidth="1"/>
    <col min="6153" max="6153" width="17.5" style="16" customWidth="1"/>
    <col min="6154" max="6154" width="20.75" style="16" bestFit="1" customWidth="1"/>
    <col min="6155" max="6155" width="20.875" style="16" customWidth="1"/>
    <col min="6156" max="6156" width="15.75" style="16" customWidth="1"/>
    <col min="6157" max="6157" width="23.625" style="16" customWidth="1"/>
    <col min="6158" max="6158" width="15.125" style="16" customWidth="1"/>
    <col min="6159" max="6159" width="16.875" style="16" customWidth="1"/>
    <col min="6160" max="6160" width="17" style="16" customWidth="1"/>
    <col min="6161" max="6400" width="9" style="16"/>
    <col min="6401" max="6401" width="3.875" style="16" customWidth="1"/>
    <col min="6402" max="6402" width="4.75" style="16" customWidth="1"/>
    <col min="6403" max="6403" width="9" style="16" customWidth="1"/>
    <col min="6404" max="6404" width="10.5" style="16" customWidth="1"/>
    <col min="6405" max="6405" width="4.25" style="16" customWidth="1"/>
    <col min="6406" max="6406" width="24.5" style="16" customWidth="1"/>
    <col min="6407" max="6407" width="16.375" style="16" customWidth="1"/>
    <col min="6408" max="6408" width="29" style="16" customWidth="1"/>
    <col min="6409" max="6409" width="17.5" style="16" customWidth="1"/>
    <col min="6410" max="6410" width="20.75" style="16" bestFit="1" customWidth="1"/>
    <col min="6411" max="6411" width="20.875" style="16" customWidth="1"/>
    <col min="6412" max="6412" width="15.75" style="16" customWidth="1"/>
    <col min="6413" max="6413" width="23.625" style="16" customWidth="1"/>
    <col min="6414" max="6414" width="15.125" style="16" customWidth="1"/>
    <col min="6415" max="6415" width="16.875" style="16" customWidth="1"/>
    <col min="6416" max="6416" width="17" style="16" customWidth="1"/>
    <col min="6417" max="6656" width="9" style="16"/>
    <col min="6657" max="6657" width="3.875" style="16" customWidth="1"/>
    <col min="6658" max="6658" width="4.75" style="16" customWidth="1"/>
    <col min="6659" max="6659" width="9" style="16" customWidth="1"/>
    <col min="6660" max="6660" width="10.5" style="16" customWidth="1"/>
    <col min="6661" max="6661" width="4.25" style="16" customWidth="1"/>
    <col min="6662" max="6662" width="24.5" style="16" customWidth="1"/>
    <col min="6663" max="6663" width="16.375" style="16" customWidth="1"/>
    <col min="6664" max="6664" width="29" style="16" customWidth="1"/>
    <col min="6665" max="6665" width="17.5" style="16" customWidth="1"/>
    <col min="6666" max="6666" width="20.75" style="16" bestFit="1" customWidth="1"/>
    <col min="6667" max="6667" width="20.875" style="16" customWidth="1"/>
    <col min="6668" max="6668" width="15.75" style="16" customWidth="1"/>
    <col min="6669" max="6669" width="23.625" style="16" customWidth="1"/>
    <col min="6670" max="6670" width="15.125" style="16" customWidth="1"/>
    <col min="6671" max="6671" width="16.875" style="16" customWidth="1"/>
    <col min="6672" max="6672" width="17" style="16" customWidth="1"/>
    <col min="6673" max="6912" width="9" style="16"/>
    <col min="6913" max="6913" width="3.875" style="16" customWidth="1"/>
    <col min="6914" max="6914" width="4.75" style="16" customWidth="1"/>
    <col min="6915" max="6915" width="9" style="16" customWidth="1"/>
    <col min="6916" max="6916" width="10.5" style="16" customWidth="1"/>
    <col min="6917" max="6917" width="4.25" style="16" customWidth="1"/>
    <col min="6918" max="6918" width="24.5" style="16" customWidth="1"/>
    <col min="6919" max="6919" width="16.375" style="16" customWidth="1"/>
    <col min="6920" max="6920" width="29" style="16" customWidth="1"/>
    <col min="6921" max="6921" width="17.5" style="16" customWidth="1"/>
    <col min="6922" max="6922" width="20.75" style="16" bestFit="1" customWidth="1"/>
    <col min="6923" max="6923" width="20.875" style="16" customWidth="1"/>
    <col min="6924" max="6924" width="15.75" style="16" customWidth="1"/>
    <col min="6925" max="6925" width="23.625" style="16" customWidth="1"/>
    <col min="6926" max="6926" width="15.125" style="16" customWidth="1"/>
    <col min="6927" max="6927" width="16.875" style="16" customWidth="1"/>
    <col min="6928" max="6928" width="17" style="16" customWidth="1"/>
    <col min="6929" max="7168" width="9" style="16"/>
    <col min="7169" max="7169" width="3.875" style="16" customWidth="1"/>
    <col min="7170" max="7170" width="4.75" style="16" customWidth="1"/>
    <col min="7171" max="7171" width="9" style="16" customWidth="1"/>
    <col min="7172" max="7172" width="10.5" style="16" customWidth="1"/>
    <col min="7173" max="7173" width="4.25" style="16" customWidth="1"/>
    <col min="7174" max="7174" width="24.5" style="16" customWidth="1"/>
    <col min="7175" max="7175" width="16.375" style="16" customWidth="1"/>
    <col min="7176" max="7176" width="29" style="16" customWidth="1"/>
    <col min="7177" max="7177" width="17.5" style="16" customWidth="1"/>
    <col min="7178" max="7178" width="20.75" style="16" bestFit="1" customWidth="1"/>
    <col min="7179" max="7179" width="20.875" style="16" customWidth="1"/>
    <col min="7180" max="7180" width="15.75" style="16" customWidth="1"/>
    <col min="7181" max="7181" width="23.625" style="16" customWidth="1"/>
    <col min="7182" max="7182" width="15.125" style="16" customWidth="1"/>
    <col min="7183" max="7183" width="16.875" style="16" customWidth="1"/>
    <col min="7184" max="7184" width="17" style="16" customWidth="1"/>
    <col min="7185" max="7424" width="9" style="16"/>
    <col min="7425" max="7425" width="3.875" style="16" customWidth="1"/>
    <col min="7426" max="7426" width="4.75" style="16" customWidth="1"/>
    <col min="7427" max="7427" width="9" style="16" customWidth="1"/>
    <col min="7428" max="7428" width="10.5" style="16" customWidth="1"/>
    <col min="7429" max="7429" width="4.25" style="16" customWidth="1"/>
    <col min="7430" max="7430" width="24.5" style="16" customWidth="1"/>
    <col min="7431" max="7431" width="16.375" style="16" customWidth="1"/>
    <col min="7432" max="7432" width="29" style="16" customWidth="1"/>
    <col min="7433" max="7433" width="17.5" style="16" customWidth="1"/>
    <col min="7434" max="7434" width="20.75" style="16" bestFit="1" customWidth="1"/>
    <col min="7435" max="7435" width="20.875" style="16" customWidth="1"/>
    <col min="7436" max="7436" width="15.75" style="16" customWidth="1"/>
    <col min="7437" max="7437" width="23.625" style="16" customWidth="1"/>
    <col min="7438" max="7438" width="15.125" style="16" customWidth="1"/>
    <col min="7439" max="7439" width="16.875" style="16" customWidth="1"/>
    <col min="7440" max="7440" width="17" style="16" customWidth="1"/>
    <col min="7441" max="7680" width="9" style="16"/>
    <col min="7681" max="7681" width="3.875" style="16" customWidth="1"/>
    <col min="7682" max="7682" width="4.75" style="16" customWidth="1"/>
    <col min="7683" max="7683" width="9" style="16" customWidth="1"/>
    <col min="7684" max="7684" width="10.5" style="16" customWidth="1"/>
    <col min="7685" max="7685" width="4.25" style="16" customWidth="1"/>
    <col min="7686" max="7686" width="24.5" style="16" customWidth="1"/>
    <col min="7687" max="7687" width="16.375" style="16" customWidth="1"/>
    <col min="7688" max="7688" width="29" style="16" customWidth="1"/>
    <col min="7689" max="7689" width="17.5" style="16" customWidth="1"/>
    <col min="7690" max="7690" width="20.75" style="16" bestFit="1" customWidth="1"/>
    <col min="7691" max="7691" width="20.875" style="16" customWidth="1"/>
    <col min="7692" max="7692" width="15.75" style="16" customWidth="1"/>
    <col min="7693" max="7693" width="23.625" style="16" customWidth="1"/>
    <col min="7694" max="7694" width="15.125" style="16" customWidth="1"/>
    <col min="7695" max="7695" width="16.875" style="16" customWidth="1"/>
    <col min="7696" max="7696" width="17" style="16" customWidth="1"/>
    <col min="7697" max="7936" width="9" style="16"/>
    <col min="7937" max="7937" width="3.875" style="16" customWidth="1"/>
    <col min="7938" max="7938" width="4.75" style="16" customWidth="1"/>
    <col min="7939" max="7939" width="9" style="16" customWidth="1"/>
    <col min="7940" max="7940" width="10.5" style="16" customWidth="1"/>
    <col min="7941" max="7941" width="4.25" style="16" customWidth="1"/>
    <col min="7942" max="7942" width="24.5" style="16" customWidth="1"/>
    <col min="7943" max="7943" width="16.375" style="16" customWidth="1"/>
    <col min="7944" max="7944" width="29" style="16" customWidth="1"/>
    <col min="7945" max="7945" width="17.5" style="16" customWidth="1"/>
    <col min="7946" max="7946" width="20.75" style="16" bestFit="1" customWidth="1"/>
    <col min="7947" max="7947" width="20.875" style="16" customWidth="1"/>
    <col min="7948" max="7948" width="15.75" style="16" customWidth="1"/>
    <col min="7949" max="7949" width="23.625" style="16" customWidth="1"/>
    <col min="7950" max="7950" width="15.125" style="16" customWidth="1"/>
    <col min="7951" max="7951" width="16.875" style="16" customWidth="1"/>
    <col min="7952" max="7952" width="17" style="16" customWidth="1"/>
    <col min="7953" max="8192" width="9" style="16"/>
    <col min="8193" max="8193" width="3.875" style="16" customWidth="1"/>
    <col min="8194" max="8194" width="4.75" style="16" customWidth="1"/>
    <col min="8195" max="8195" width="9" style="16" customWidth="1"/>
    <col min="8196" max="8196" width="10.5" style="16" customWidth="1"/>
    <col min="8197" max="8197" width="4.25" style="16" customWidth="1"/>
    <col min="8198" max="8198" width="24.5" style="16" customWidth="1"/>
    <col min="8199" max="8199" width="16.375" style="16" customWidth="1"/>
    <col min="8200" max="8200" width="29" style="16" customWidth="1"/>
    <col min="8201" max="8201" width="17.5" style="16" customWidth="1"/>
    <col min="8202" max="8202" width="20.75" style="16" bestFit="1" customWidth="1"/>
    <col min="8203" max="8203" width="20.875" style="16" customWidth="1"/>
    <col min="8204" max="8204" width="15.75" style="16" customWidth="1"/>
    <col min="8205" max="8205" width="23.625" style="16" customWidth="1"/>
    <col min="8206" max="8206" width="15.125" style="16" customWidth="1"/>
    <col min="8207" max="8207" width="16.875" style="16" customWidth="1"/>
    <col min="8208" max="8208" width="17" style="16" customWidth="1"/>
    <col min="8209" max="8448" width="9" style="16"/>
    <col min="8449" max="8449" width="3.875" style="16" customWidth="1"/>
    <col min="8450" max="8450" width="4.75" style="16" customWidth="1"/>
    <col min="8451" max="8451" width="9" style="16" customWidth="1"/>
    <col min="8452" max="8452" width="10.5" style="16" customWidth="1"/>
    <col min="8453" max="8453" width="4.25" style="16" customWidth="1"/>
    <col min="8454" max="8454" width="24.5" style="16" customWidth="1"/>
    <col min="8455" max="8455" width="16.375" style="16" customWidth="1"/>
    <col min="8456" max="8456" width="29" style="16" customWidth="1"/>
    <col min="8457" max="8457" width="17.5" style="16" customWidth="1"/>
    <col min="8458" max="8458" width="20.75" style="16" bestFit="1" customWidth="1"/>
    <col min="8459" max="8459" width="20.875" style="16" customWidth="1"/>
    <col min="8460" max="8460" width="15.75" style="16" customWidth="1"/>
    <col min="8461" max="8461" width="23.625" style="16" customWidth="1"/>
    <col min="8462" max="8462" width="15.125" style="16" customWidth="1"/>
    <col min="8463" max="8463" width="16.875" style="16" customWidth="1"/>
    <col min="8464" max="8464" width="17" style="16" customWidth="1"/>
    <col min="8465" max="8704" width="9" style="16"/>
    <col min="8705" max="8705" width="3.875" style="16" customWidth="1"/>
    <col min="8706" max="8706" width="4.75" style="16" customWidth="1"/>
    <col min="8707" max="8707" width="9" style="16" customWidth="1"/>
    <col min="8708" max="8708" width="10.5" style="16" customWidth="1"/>
    <col min="8709" max="8709" width="4.25" style="16" customWidth="1"/>
    <col min="8710" max="8710" width="24.5" style="16" customWidth="1"/>
    <col min="8711" max="8711" width="16.375" style="16" customWidth="1"/>
    <col min="8712" max="8712" width="29" style="16" customWidth="1"/>
    <col min="8713" max="8713" width="17.5" style="16" customWidth="1"/>
    <col min="8714" max="8714" width="20.75" style="16" bestFit="1" customWidth="1"/>
    <col min="8715" max="8715" width="20.875" style="16" customWidth="1"/>
    <col min="8716" max="8716" width="15.75" style="16" customWidth="1"/>
    <col min="8717" max="8717" width="23.625" style="16" customWidth="1"/>
    <col min="8718" max="8718" width="15.125" style="16" customWidth="1"/>
    <col min="8719" max="8719" width="16.875" style="16" customWidth="1"/>
    <col min="8720" max="8720" width="17" style="16" customWidth="1"/>
    <col min="8721" max="8960" width="9" style="16"/>
    <col min="8961" max="8961" width="3.875" style="16" customWidth="1"/>
    <col min="8962" max="8962" width="4.75" style="16" customWidth="1"/>
    <col min="8963" max="8963" width="9" style="16" customWidth="1"/>
    <col min="8964" max="8964" width="10.5" style="16" customWidth="1"/>
    <col min="8965" max="8965" width="4.25" style="16" customWidth="1"/>
    <col min="8966" max="8966" width="24.5" style="16" customWidth="1"/>
    <col min="8967" max="8967" width="16.375" style="16" customWidth="1"/>
    <col min="8968" max="8968" width="29" style="16" customWidth="1"/>
    <col min="8969" max="8969" width="17.5" style="16" customWidth="1"/>
    <col min="8970" max="8970" width="20.75" style="16" bestFit="1" customWidth="1"/>
    <col min="8971" max="8971" width="20.875" style="16" customWidth="1"/>
    <col min="8972" max="8972" width="15.75" style="16" customWidth="1"/>
    <col min="8973" max="8973" width="23.625" style="16" customWidth="1"/>
    <col min="8974" max="8974" width="15.125" style="16" customWidth="1"/>
    <col min="8975" max="8975" width="16.875" style="16" customWidth="1"/>
    <col min="8976" max="8976" width="17" style="16" customWidth="1"/>
    <col min="8977" max="9216" width="9" style="16"/>
    <col min="9217" max="9217" width="3.875" style="16" customWidth="1"/>
    <col min="9218" max="9218" width="4.75" style="16" customWidth="1"/>
    <col min="9219" max="9219" width="9" style="16" customWidth="1"/>
    <col min="9220" max="9220" width="10.5" style="16" customWidth="1"/>
    <col min="9221" max="9221" width="4.25" style="16" customWidth="1"/>
    <col min="9222" max="9222" width="24.5" style="16" customWidth="1"/>
    <col min="9223" max="9223" width="16.375" style="16" customWidth="1"/>
    <col min="9224" max="9224" width="29" style="16" customWidth="1"/>
    <col min="9225" max="9225" width="17.5" style="16" customWidth="1"/>
    <col min="9226" max="9226" width="20.75" style="16" bestFit="1" customWidth="1"/>
    <col min="9227" max="9227" width="20.875" style="16" customWidth="1"/>
    <col min="9228" max="9228" width="15.75" style="16" customWidth="1"/>
    <col min="9229" max="9229" width="23.625" style="16" customWidth="1"/>
    <col min="9230" max="9230" width="15.125" style="16" customWidth="1"/>
    <col min="9231" max="9231" width="16.875" style="16" customWidth="1"/>
    <col min="9232" max="9232" width="17" style="16" customWidth="1"/>
    <col min="9233" max="9472" width="9" style="16"/>
    <col min="9473" max="9473" width="3.875" style="16" customWidth="1"/>
    <col min="9474" max="9474" width="4.75" style="16" customWidth="1"/>
    <col min="9475" max="9475" width="9" style="16" customWidth="1"/>
    <col min="9476" max="9476" width="10.5" style="16" customWidth="1"/>
    <col min="9477" max="9477" width="4.25" style="16" customWidth="1"/>
    <col min="9478" max="9478" width="24.5" style="16" customWidth="1"/>
    <col min="9479" max="9479" width="16.375" style="16" customWidth="1"/>
    <col min="9480" max="9480" width="29" style="16" customWidth="1"/>
    <col min="9481" max="9481" width="17.5" style="16" customWidth="1"/>
    <col min="9482" max="9482" width="20.75" style="16" bestFit="1" customWidth="1"/>
    <col min="9483" max="9483" width="20.875" style="16" customWidth="1"/>
    <col min="9484" max="9484" width="15.75" style="16" customWidth="1"/>
    <col min="9485" max="9485" width="23.625" style="16" customWidth="1"/>
    <col min="9486" max="9486" width="15.125" style="16" customWidth="1"/>
    <col min="9487" max="9487" width="16.875" style="16" customWidth="1"/>
    <col min="9488" max="9488" width="17" style="16" customWidth="1"/>
    <col min="9489" max="9728" width="9" style="16"/>
    <col min="9729" max="9729" width="3.875" style="16" customWidth="1"/>
    <col min="9730" max="9730" width="4.75" style="16" customWidth="1"/>
    <col min="9731" max="9731" width="9" style="16" customWidth="1"/>
    <col min="9732" max="9732" width="10.5" style="16" customWidth="1"/>
    <col min="9733" max="9733" width="4.25" style="16" customWidth="1"/>
    <col min="9734" max="9734" width="24.5" style="16" customWidth="1"/>
    <col min="9735" max="9735" width="16.375" style="16" customWidth="1"/>
    <col min="9736" max="9736" width="29" style="16" customWidth="1"/>
    <col min="9737" max="9737" width="17.5" style="16" customWidth="1"/>
    <col min="9738" max="9738" width="20.75" style="16" bestFit="1" customWidth="1"/>
    <col min="9739" max="9739" width="20.875" style="16" customWidth="1"/>
    <col min="9740" max="9740" width="15.75" style="16" customWidth="1"/>
    <col min="9741" max="9741" width="23.625" style="16" customWidth="1"/>
    <col min="9742" max="9742" width="15.125" style="16" customWidth="1"/>
    <col min="9743" max="9743" width="16.875" style="16" customWidth="1"/>
    <col min="9744" max="9744" width="17" style="16" customWidth="1"/>
    <col min="9745" max="9984" width="9" style="16"/>
    <col min="9985" max="9985" width="3.875" style="16" customWidth="1"/>
    <col min="9986" max="9986" width="4.75" style="16" customWidth="1"/>
    <col min="9987" max="9987" width="9" style="16" customWidth="1"/>
    <col min="9988" max="9988" width="10.5" style="16" customWidth="1"/>
    <col min="9989" max="9989" width="4.25" style="16" customWidth="1"/>
    <col min="9990" max="9990" width="24.5" style="16" customWidth="1"/>
    <col min="9991" max="9991" width="16.375" style="16" customWidth="1"/>
    <col min="9992" max="9992" width="29" style="16" customWidth="1"/>
    <col min="9993" max="9993" width="17.5" style="16" customWidth="1"/>
    <col min="9994" max="9994" width="20.75" style="16" bestFit="1" customWidth="1"/>
    <col min="9995" max="9995" width="20.875" style="16" customWidth="1"/>
    <col min="9996" max="9996" width="15.75" style="16" customWidth="1"/>
    <col min="9997" max="9997" width="23.625" style="16" customWidth="1"/>
    <col min="9998" max="9998" width="15.125" style="16" customWidth="1"/>
    <col min="9999" max="9999" width="16.875" style="16" customWidth="1"/>
    <col min="10000" max="10000" width="17" style="16" customWidth="1"/>
    <col min="10001" max="10240" width="9" style="16"/>
    <col min="10241" max="10241" width="3.875" style="16" customWidth="1"/>
    <col min="10242" max="10242" width="4.75" style="16" customWidth="1"/>
    <col min="10243" max="10243" width="9" style="16" customWidth="1"/>
    <col min="10244" max="10244" width="10.5" style="16" customWidth="1"/>
    <col min="10245" max="10245" width="4.25" style="16" customWidth="1"/>
    <col min="10246" max="10246" width="24.5" style="16" customWidth="1"/>
    <col min="10247" max="10247" width="16.375" style="16" customWidth="1"/>
    <col min="10248" max="10248" width="29" style="16" customWidth="1"/>
    <col min="10249" max="10249" width="17.5" style="16" customWidth="1"/>
    <col min="10250" max="10250" width="20.75" style="16" bestFit="1" customWidth="1"/>
    <col min="10251" max="10251" width="20.875" style="16" customWidth="1"/>
    <col min="10252" max="10252" width="15.75" style="16" customWidth="1"/>
    <col min="10253" max="10253" width="23.625" style="16" customWidth="1"/>
    <col min="10254" max="10254" width="15.125" style="16" customWidth="1"/>
    <col min="10255" max="10255" width="16.875" style="16" customWidth="1"/>
    <col min="10256" max="10256" width="17" style="16" customWidth="1"/>
    <col min="10257" max="10496" width="9" style="16"/>
    <col min="10497" max="10497" width="3.875" style="16" customWidth="1"/>
    <col min="10498" max="10498" width="4.75" style="16" customWidth="1"/>
    <col min="10499" max="10499" width="9" style="16" customWidth="1"/>
    <col min="10500" max="10500" width="10.5" style="16" customWidth="1"/>
    <col min="10501" max="10501" width="4.25" style="16" customWidth="1"/>
    <col min="10502" max="10502" width="24.5" style="16" customWidth="1"/>
    <col min="10503" max="10503" width="16.375" style="16" customWidth="1"/>
    <col min="10504" max="10504" width="29" style="16" customWidth="1"/>
    <col min="10505" max="10505" width="17.5" style="16" customWidth="1"/>
    <col min="10506" max="10506" width="20.75" style="16" bestFit="1" customWidth="1"/>
    <col min="10507" max="10507" width="20.875" style="16" customWidth="1"/>
    <col min="10508" max="10508" width="15.75" style="16" customWidth="1"/>
    <col min="10509" max="10509" width="23.625" style="16" customWidth="1"/>
    <col min="10510" max="10510" width="15.125" style="16" customWidth="1"/>
    <col min="10511" max="10511" width="16.875" style="16" customWidth="1"/>
    <col min="10512" max="10512" width="17" style="16" customWidth="1"/>
    <col min="10513" max="10752" width="9" style="16"/>
    <col min="10753" max="10753" width="3.875" style="16" customWidth="1"/>
    <col min="10754" max="10754" width="4.75" style="16" customWidth="1"/>
    <col min="10755" max="10755" width="9" style="16" customWidth="1"/>
    <col min="10756" max="10756" width="10.5" style="16" customWidth="1"/>
    <col min="10757" max="10757" width="4.25" style="16" customWidth="1"/>
    <col min="10758" max="10758" width="24.5" style="16" customWidth="1"/>
    <col min="10759" max="10759" width="16.375" style="16" customWidth="1"/>
    <col min="10760" max="10760" width="29" style="16" customWidth="1"/>
    <col min="10761" max="10761" width="17.5" style="16" customWidth="1"/>
    <col min="10762" max="10762" width="20.75" style="16" bestFit="1" customWidth="1"/>
    <col min="10763" max="10763" width="20.875" style="16" customWidth="1"/>
    <col min="10764" max="10764" width="15.75" style="16" customWidth="1"/>
    <col min="10765" max="10765" width="23.625" style="16" customWidth="1"/>
    <col min="10766" max="10766" width="15.125" style="16" customWidth="1"/>
    <col min="10767" max="10767" width="16.875" style="16" customWidth="1"/>
    <col min="10768" max="10768" width="17" style="16" customWidth="1"/>
    <col min="10769" max="11008" width="9" style="16"/>
    <col min="11009" max="11009" width="3.875" style="16" customWidth="1"/>
    <col min="11010" max="11010" width="4.75" style="16" customWidth="1"/>
    <col min="11011" max="11011" width="9" style="16" customWidth="1"/>
    <col min="11012" max="11012" width="10.5" style="16" customWidth="1"/>
    <col min="11013" max="11013" width="4.25" style="16" customWidth="1"/>
    <col min="11014" max="11014" width="24.5" style="16" customWidth="1"/>
    <col min="11015" max="11015" width="16.375" style="16" customWidth="1"/>
    <col min="11016" max="11016" width="29" style="16" customWidth="1"/>
    <col min="11017" max="11017" width="17.5" style="16" customWidth="1"/>
    <col min="11018" max="11018" width="20.75" style="16" bestFit="1" customWidth="1"/>
    <col min="11019" max="11019" width="20.875" style="16" customWidth="1"/>
    <col min="11020" max="11020" width="15.75" style="16" customWidth="1"/>
    <col min="11021" max="11021" width="23.625" style="16" customWidth="1"/>
    <col min="11022" max="11022" width="15.125" style="16" customWidth="1"/>
    <col min="11023" max="11023" width="16.875" style="16" customWidth="1"/>
    <col min="11024" max="11024" width="17" style="16" customWidth="1"/>
    <col min="11025" max="11264" width="9" style="16"/>
    <col min="11265" max="11265" width="3.875" style="16" customWidth="1"/>
    <col min="11266" max="11266" width="4.75" style="16" customWidth="1"/>
    <col min="11267" max="11267" width="9" style="16" customWidth="1"/>
    <col min="11268" max="11268" width="10.5" style="16" customWidth="1"/>
    <col min="11269" max="11269" width="4.25" style="16" customWidth="1"/>
    <col min="11270" max="11270" width="24.5" style="16" customWidth="1"/>
    <col min="11271" max="11271" width="16.375" style="16" customWidth="1"/>
    <col min="11272" max="11272" width="29" style="16" customWidth="1"/>
    <col min="11273" max="11273" width="17.5" style="16" customWidth="1"/>
    <col min="11274" max="11274" width="20.75" style="16" bestFit="1" customWidth="1"/>
    <col min="11275" max="11275" width="20.875" style="16" customWidth="1"/>
    <col min="11276" max="11276" width="15.75" style="16" customWidth="1"/>
    <col min="11277" max="11277" width="23.625" style="16" customWidth="1"/>
    <col min="11278" max="11278" width="15.125" style="16" customWidth="1"/>
    <col min="11279" max="11279" width="16.875" style="16" customWidth="1"/>
    <col min="11280" max="11280" width="17" style="16" customWidth="1"/>
    <col min="11281" max="11520" width="9" style="16"/>
    <col min="11521" max="11521" width="3.875" style="16" customWidth="1"/>
    <col min="11522" max="11522" width="4.75" style="16" customWidth="1"/>
    <col min="11523" max="11523" width="9" style="16" customWidth="1"/>
    <col min="11524" max="11524" width="10.5" style="16" customWidth="1"/>
    <col min="11525" max="11525" width="4.25" style="16" customWidth="1"/>
    <col min="11526" max="11526" width="24.5" style="16" customWidth="1"/>
    <col min="11527" max="11527" width="16.375" style="16" customWidth="1"/>
    <col min="11528" max="11528" width="29" style="16" customWidth="1"/>
    <col min="11529" max="11529" width="17.5" style="16" customWidth="1"/>
    <col min="11530" max="11530" width="20.75" style="16" bestFit="1" customWidth="1"/>
    <col min="11531" max="11531" width="20.875" style="16" customWidth="1"/>
    <col min="11532" max="11532" width="15.75" style="16" customWidth="1"/>
    <col min="11533" max="11533" width="23.625" style="16" customWidth="1"/>
    <col min="11534" max="11534" width="15.125" style="16" customWidth="1"/>
    <col min="11535" max="11535" width="16.875" style="16" customWidth="1"/>
    <col min="11536" max="11536" width="17" style="16" customWidth="1"/>
    <col min="11537" max="11776" width="9" style="16"/>
    <col min="11777" max="11777" width="3.875" style="16" customWidth="1"/>
    <col min="11778" max="11778" width="4.75" style="16" customWidth="1"/>
    <col min="11779" max="11779" width="9" style="16" customWidth="1"/>
    <col min="11780" max="11780" width="10.5" style="16" customWidth="1"/>
    <col min="11781" max="11781" width="4.25" style="16" customWidth="1"/>
    <col min="11782" max="11782" width="24.5" style="16" customWidth="1"/>
    <col min="11783" max="11783" width="16.375" style="16" customWidth="1"/>
    <col min="11784" max="11784" width="29" style="16" customWidth="1"/>
    <col min="11785" max="11785" width="17.5" style="16" customWidth="1"/>
    <col min="11786" max="11786" width="20.75" style="16" bestFit="1" customWidth="1"/>
    <col min="11787" max="11787" width="20.875" style="16" customWidth="1"/>
    <col min="11788" max="11788" width="15.75" style="16" customWidth="1"/>
    <col min="11789" max="11789" width="23.625" style="16" customWidth="1"/>
    <col min="11790" max="11790" width="15.125" style="16" customWidth="1"/>
    <col min="11791" max="11791" width="16.875" style="16" customWidth="1"/>
    <col min="11792" max="11792" width="17" style="16" customWidth="1"/>
    <col min="11793" max="12032" width="9" style="16"/>
    <col min="12033" max="12033" width="3.875" style="16" customWidth="1"/>
    <col min="12034" max="12034" width="4.75" style="16" customWidth="1"/>
    <col min="12035" max="12035" width="9" style="16" customWidth="1"/>
    <col min="12036" max="12036" width="10.5" style="16" customWidth="1"/>
    <col min="12037" max="12037" width="4.25" style="16" customWidth="1"/>
    <col min="12038" max="12038" width="24.5" style="16" customWidth="1"/>
    <col min="12039" max="12039" width="16.375" style="16" customWidth="1"/>
    <col min="12040" max="12040" width="29" style="16" customWidth="1"/>
    <col min="12041" max="12041" width="17.5" style="16" customWidth="1"/>
    <col min="12042" max="12042" width="20.75" style="16" bestFit="1" customWidth="1"/>
    <col min="12043" max="12043" width="20.875" style="16" customWidth="1"/>
    <col min="12044" max="12044" width="15.75" style="16" customWidth="1"/>
    <col min="12045" max="12045" width="23.625" style="16" customWidth="1"/>
    <col min="12046" max="12046" width="15.125" style="16" customWidth="1"/>
    <col min="12047" max="12047" width="16.875" style="16" customWidth="1"/>
    <col min="12048" max="12048" width="17" style="16" customWidth="1"/>
    <col min="12049" max="12288" width="9" style="16"/>
    <col min="12289" max="12289" width="3.875" style="16" customWidth="1"/>
    <col min="12290" max="12290" width="4.75" style="16" customWidth="1"/>
    <col min="12291" max="12291" width="9" style="16" customWidth="1"/>
    <col min="12292" max="12292" width="10.5" style="16" customWidth="1"/>
    <col min="12293" max="12293" width="4.25" style="16" customWidth="1"/>
    <col min="12294" max="12294" width="24.5" style="16" customWidth="1"/>
    <col min="12295" max="12295" width="16.375" style="16" customWidth="1"/>
    <col min="12296" max="12296" width="29" style="16" customWidth="1"/>
    <col min="12297" max="12297" width="17.5" style="16" customWidth="1"/>
    <col min="12298" max="12298" width="20.75" style="16" bestFit="1" customWidth="1"/>
    <col min="12299" max="12299" width="20.875" style="16" customWidth="1"/>
    <col min="12300" max="12300" width="15.75" style="16" customWidth="1"/>
    <col min="12301" max="12301" width="23.625" style="16" customWidth="1"/>
    <col min="12302" max="12302" width="15.125" style="16" customWidth="1"/>
    <col min="12303" max="12303" width="16.875" style="16" customWidth="1"/>
    <col min="12304" max="12304" width="17" style="16" customWidth="1"/>
    <col min="12305" max="12544" width="9" style="16"/>
    <col min="12545" max="12545" width="3.875" style="16" customWidth="1"/>
    <col min="12546" max="12546" width="4.75" style="16" customWidth="1"/>
    <col min="12547" max="12547" width="9" style="16" customWidth="1"/>
    <col min="12548" max="12548" width="10.5" style="16" customWidth="1"/>
    <col min="12549" max="12549" width="4.25" style="16" customWidth="1"/>
    <col min="12550" max="12550" width="24.5" style="16" customWidth="1"/>
    <col min="12551" max="12551" width="16.375" style="16" customWidth="1"/>
    <col min="12552" max="12552" width="29" style="16" customWidth="1"/>
    <col min="12553" max="12553" width="17.5" style="16" customWidth="1"/>
    <col min="12554" max="12554" width="20.75" style="16" bestFit="1" customWidth="1"/>
    <col min="12555" max="12555" width="20.875" style="16" customWidth="1"/>
    <col min="12556" max="12556" width="15.75" style="16" customWidth="1"/>
    <col min="12557" max="12557" width="23.625" style="16" customWidth="1"/>
    <col min="12558" max="12558" width="15.125" style="16" customWidth="1"/>
    <col min="12559" max="12559" width="16.875" style="16" customWidth="1"/>
    <col min="12560" max="12560" width="17" style="16" customWidth="1"/>
    <col min="12561" max="12800" width="9" style="16"/>
    <col min="12801" max="12801" width="3.875" style="16" customWidth="1"/>
    <col min="12802" max="12802" width="4.75" style="16" customWidth="1"/>
    <col min="12803" max="12803" width="9" style="16" customWidth="1"/>
    <col min="12804" max="12804" width="10.5" style="16" customWidth="1"/>
    <col min="12805" max="12805" width="4.25" style="16" customWidth="1"/>
    <col min="12806" max="12806" width="24.5" style="16" customWidth="1"/>
    <col min="12807" max="12807" width="16.375" style="16" customWidth="1"/>
    <col min="12808" max="12808" width="29" style="16" customWidth="1"/>
    <col min="12809" max="12809" width="17.5" style="16" customWidth="1"/>
    <col min="12810" max="12810" width="20.75" style="16" bestFit="1" customWidth="1"/>
    <col min="12811" max="12811" width="20.875" style="16" customWidth="1"/>
    <col min="12812" max="12812" width="15.75" style="16" customWidth="1"/>
    <col min="12813" max="12813" width="23.625" style="16" customWidth="1"/>
    <col min="12814" max="12814" width="15.125" style="16" customWidth="1"/>
    <col min="12815" max="12815" width="16.875" style="16" customWidth="1"/>
    <col min="12816" max="12816" width="17" style="16" customWidth="1"/>
    <col min="12817" max="13056" width="9" style="16"/>
    <col min="13057" max="13057" width="3.875" style="16" customWidth="1"/>
    <col min="13058" max="13058" width="4.75" style="16" customWidth="1"/>
    <col min="13059" max="13059" width="9" style="16" customWidth="1"/>
    <col min="13060" max="13060" width="10.5" style="16" customWidth="1"/>
    <col min="13061" max="13061" width="4.25" style="16" customWidth="1"/>
    <col min="13062" max="13062" width="24.5" style="16" customWidth="1"/>
    <col min="13063" max="13063" width="16.375" style="16" customWidth="1"/>
    <col min="13064" max="13064" width="29" style="16" customWidth="1"/>
    <col min="13065" max="13065" width="17.5" style="16" customWidth="1"/>
    <col min="13066" max="13066" width="20.75" style="16" bestFit="1" customWidth="1"/>
    <col min="13067" max="13067" width="20.875" style="16" customWidth="1"/>
    <col min="13068" max="13068" width="15.75" style="16" customWidth="1"/>
    <col min="13069" max="13069" width="23.625" style="16" customWidth="1"/>
    <col min="13070" max="13070" width="15.125" style="16" customWidth="1"/>
    <col min="13071" max="13071" width="16.875" style="16" customWidth="1"/>
    <col min="13072" max="13072" width="17" style="16" customWidth="1"/>
    <col min="13073" max="13312" width="9" style="16"/>
    <col min="13313" max="13313" width="3.875" style="16" customWidth="1"/>
    <col min="13314" max="13314" width="4.75" style="16" customWidth="1"/>
    <col min="13315" max="13315" width="9" style="16" customWidth="1"/>
    <col min="13316" max="13316" width="10.5" style="16" customWidth="1"/>
    <col min="13317" max="13317" width="4.25" style="16" customWidth="1"/>
    <col min="13318" max="13318" width="24.5" style="16" customWidth="1"/>
    <col min="13319" max="13319" width="16.375" style="16" customWidth="1"/>
    <col min="13320" max="13320" width="29" style="16" customWidth="1"/>
    <col min="13321" max="13321" width="17.5" style="16" customWidth="1"/>
    <col min="13322" max="13322" width="20.75" style="16" bestFit="1" customWidth="1"/>
    <col min="13323" max="13323" width="20.875" style="16" customWidth="1"/>
    <col min="13324" max="13324" width="15.75" style="16" customWidth="1"/>
    <col min="13325" max="13325" width="23.625" style="16" customWidth="1"/>
    <col min="13326" max="13326" width="15.125" style="16" customWidth="1"/>
    <col min="13327" max="13327" width="16.875" style="16" customWidth="1"/>
    <col min="13328" max="13328" width="17" style="16" customWidth="1"/>
    <col min="13329" max="13568" width="9" style="16"/>
    <col min="13569" max="13569" width="3.875" style="16" customWidth="1"/>
    <col min="13570" max="13570" width="4.75" style="16" customWidth="1"/>
    <col min="13571" max="13571" width="9" style="16" customWidth="1"/>
    <col min="13572" max="13572" width="10.5" style="16" customWidth="1"/>
    <col min="13573" max="13573" width="4.25" style="16" customWidth="1"/>
    <col min="13574" max="13574" width="24.5" style="16" customWidth="1"/>
    <col min="13575" max="13575" width="16.375" style="16" customWidth="1"/>
    <col min="13576" max="13576" width="29" style="16" customWidth="1"/>
    <col min="13577" max="13577" width="17.5" style="16" customWidth="1"/>
    <col min="13578" max="13578" width="20.75" style="16" bestFit="1" customWidth="1"/>
    <col min="13579" max="13579" width="20.875" style="16" customWidth="1"/>
    <col min="13580" max="13580" width="15.75" style="16" customWidth="1"/>
    <col min="13581" max="13581" width="23.625" style="16" customWidth="1"/>
    <col min="13582" max="13582" width="15.125" style="16" customWidth="1"/>
    <col min="13583" max="13583" width="16.875" style="16" customWidth="1"/>
    <col min="13584" max="13584" width="17" style="16" customWidth="1"/>
    <col min="13585" max="13824" width="9" style="16"/>
    <col min="13825" max="13825" width="3.875" style="16" customWidth="1"/>
    <col min="13826" max="13826" width="4.75" style="16" customWidth="1"/>
    <col min="13827" max="13827" width="9" style="16" customWidth="1"/>
    <col min="13828" max="13828" width="10.5" style="16" customWidth="1"/>
    <col min="13829" max="13829" width="4.25" style="16" customWidth="1"/>
    <col min="13830" max="13830" width="24.5" style="16" customWidth="1"/>
    <col min="13831" max="13831" width="16.375" style="16" customWidth="1"/>
    <col min="13832" max="13832" width="29" style="16" customWidth="1"/>
    <col min="13833" max="13833" width="17.5" style="16" customWidth="1"/>
    <col min="13834" max="13834" width="20.75" style="16" bestFit="1" customWidth="1"/>
    <col min="13835" max="13835" width="20.875" style="16" customWidth="1"/>
    <col min="13836" max="13836" width="15.75" style="16" customWidth="1"/>
    <col min="13837" max="13837" width="23.625" style="16" customWidth="1"/>
    <col min="13838" max="13838" width="15.125" style="16" customWidth="1"/>
    <col min="13839" max="13839" width="16.875" style="16" customWidth="1"/>
    <col min="13840" max="13840" width="17" style="16" customWidth="1"/>
    <col min="13841" max="14080" width="9" style="16"/>
    <col min="14081" max="14081" width="3.875" style="16" customWidth="1"/>
    <col min="14082" max="14082" width="4.75" style="16" customWidth="1"/>
    <col min="14083" max="14083" width="9" style="16" customWidth="1"/>
    <col min="14084" max="14084" width="10.5" style="16" customWidth="1"/>
    <col min="14085" max="14085" width="4.25" style="16" customWidth="1"/>
    <col min="14086" max="14086" width="24.5" style="16" customWidth="1"/>
    <col min="14087" max="14087" width="16.375" style="16" customWidth="1"/>
    <col min="14088" max="14088" width="29" style="16" customWidth="1"/>
    <col min="14089" max="14089" width="17.5" style="16" customWidth="1"/>
    <col min="14090" max="14090" width="20.75" style="16" bestFit="1" customWidth="1"/>
    <col min="14091" max="14091" width="20.875" style="16" customWidth="1"/>
    <col min="14092" max="14092" width="15.75" style="16" customWidth="1"/>
    <col min="14093" max="14093" width="23.625" style="16" customWidth="1"/>
    <col min="14094" max="14094" width="15.125" style="16" customWidth="1"/>
    <col min="14095" max="14095" width="16.875" style="16" customWidth="1"/>
    <col min="14096" max="14096" width="17" style="16" customWidth="1"/>
    <col min="14097" max="14336" width="9" style="16"/>
    <col min="14337" max="14337" width="3.875" style="16" customWidth="1"/>
    <col min="14338" max="14338" width="4.75" style="16" customWidth="1"/>
    <col min="14339" max="14339" width="9" style="16" customWidth="1"/>
    <col min="14340" max="14340" width="10.5" style="16" customWidth="1"/>
    <col min="14341" max="14341" width="4.25" style="16" customWidth="1"/>
    <col min="14342" max="14342" width="24.5" style="16" customWidth="1"/>
    <col min="14343" max="14343" width="16.375" style="16" customWidth="1"/>
    <col min="14344" max="14344" width="29" style="16" customWidth="1"/>
    <col min="14345" max="14345" width="17.5" style="16" customWidth="1"/>
    <col min="14346" max="14346" width="20.75" style="16" bestFit="1" customWidth="1"/>
    <col min="14347" max="14347" width="20.875" style="16" customWidth="1"/>
    <col min="14348" max="14348" width="15.75" style="16" customWidth="1"/>
    <col min="14349" max="14349" width="23.625" style="16" customWidth="1"/>
    <col min="14350" max="14350" width="15.125" style="16" customWidth="1"/>
    <col min="14351" max="14351" width="16.875" style="16" customWidth="1"/>
    <col min="14352" max="14352" width="17" style="16" customWidth="1"/>
    <col min="14353" max="14592" width="9" style="16"/>
    <col min="14593" max="14593" width="3.875" style="16" customWidth="1"/>
    <col min="14594" max="14594" width="4.75" style="16" customWidth="1"/>
    <col min="14595" max="14595" width="9" style="16" customWidth="1"/>
    <col min="14596" max="14596" width="10.5" style="16" customWidth="1"/>
    <col min="14597" max="14597" width="4.25" style="16" customWidth="1"/>
    <col min="14598" max="14598" width="24.5" style="16" customWidth="1"/>
    <col min="14599" max="14599" width="16.375" style="16" customWidth="1"/>
    <col min="14600" max="14600" width="29" style="16" customWidth="1"/>
    <col min="14601" max="14601" width="17.5" style="16" customWidth="1"/>
    <col min="14602" max="14602" width="20.75" style="16" bestFit="1" customWidth="1"/>
    <col min="14603" max="14603" width="20.875" style="16" customWidth="1"/>
    <col min="14604" max="14604" width="15.75" style="16" customWidth="1"/>
    <col min="14605" max="14605" width="23.625" style="16" customWidth="1"/>
    <col min="14606" max="14606" width="15.125" style="16" customWidth="1"/>
    <col min="14607" max="14607" width="16.875" style="16" customWidth="1"/>
    <col min="14608" max="14608" width="17" style="16" customWidth="1"/>
    <col min="14609" max="14848" width="9" style="16"/>
    <col min="14849" max="14849" width="3.875" style="16" customWidth="1"/>
    <col min="14850" max="14850" width="4.75" style="16" customWidth="1"/>
    <col min="14851" max="14851" width="9" style="16" customWidth="1"/>
    <col min="14852" max="14852" width="10.5" style="16" customWidth="1"/>
    <col min="14853" max="14853" width="4.25" style="16" customWidth="1"/>
    <col min="14854" max="14854" width="24.5" style="16" customWidth="1"/>
    <col min="14855" max="14855" width="16.375" style="16" customWidth="1"/>
    <col min="14856" max="14856" width="29" style="16" customWidth="1"/>
    <col min="14857" max="14857" width="17.5" style="16" customWidth="1"/>
    <col min="14858" max="14858" width="20.75" style="16" bestFit="1" customWidth="1"/>
    <col min="14859" max="14859" width="20.875" style="16" customWidth="1"/>
    <col min="14860" max="14860" width="15.75" style="16" customWidth="1"/>
    <col min="14861" max="14861" width="23.625" style="16" customWidth="1"/>
    <col min="14862" max="14862" width="15.125" style="16" customWidth="1"/>
    <col min="14863" max="14863" width="16.875" style="16" customWidth="1"/>
    <col min="14864" max="14864" width="17" style="16" customWidth="1"/>
    <col min="14865" max="15104" width="9" style="16"/>
    <col min="15105" max="15105" width="3.875" style="16" customWidth="1"/>
    <col min="15106" max="15106" width="4.75" style="16" customWidth="1"/>
    <col min="15107" max="15107" width="9" style="16" customWidth="1"/>
    <col min="15108" max="15108" width="10.5" style="16" customWidth="1"/>
    <col min="15109" max="15109" width="4.25" style="16" customWidth="1"/>
    <col min="15110" max="15110" width="24.5" style="16" customWidth="1"/>
    <col min="15111" max="15111" width="16.375" style="16" customWidth="1"/>
    <col min="15112" max="15112" width="29" style="16" customWidth="1"/>
    <col min="15113" max="15113" width="17.5" style="16" customWidth="1"/>
    <col min="15114" max="15114" width="20.75" style="16" bestFit="1" customWidth="1"/>
    <col min="15115" max="15115" width="20.875" style="16" customWidth="1"/>
    <col min="15116" max="15116" width="15.75" style="16" customWidth="1"/>
    <col min="15117" max="15117" width="23.625" style="16" customWidth="1"/>
    <col min="15118" max="15118" width="15.125" style="16" customWidth="1"/>
    <col min="15119" max="15119" width="16.875" style="16" customWidth="1"/>
    <col min="15120" max="15120" width="17" style="16" customWidth="1"/>
    <col min="15121" max="15360" width="9" style="16"/>
    <col min="15361" max="15361" width="3.875" style="16" customWidth="1"/>
    <col min="15362" max="15362" width="4.75" style="16" customWidth="1"/>
    <col min="15363" max="15363" width="9" style="16" customWidth="1"/>
    <col min="15364" max="15364" width="10.5" style="16" customWidth="1"/>
    <col min="15365" max="15365" width="4.25" style="16" customWidth="1"/>
    <col min="15366" max="15366" width="24.5" style="16" customWidth="1"/>
    <col min="15367" max="15367" width="16.375" style="16" customWidth="1"/>
    <col min="15368" max="15368" width="29" style="16" customWidth="1"/>
    <col min="15369" max="15369" width="17.5" style="16" customWidth="1"/>
    <col min="15370" max="15370" width="20.75" style="16" bestFit="1" customWidth="1"/>
    <col min="15371" max="15371" width="20.875" style="16" customWidth="1"/>
    <col min="15372" max="15372" width="15.75" style="16" customWidth="1"/>
    <col min="15373" max="15373" width="23.625" style="16" customWidth="1"/>
    <col min="15374" max="15374" width="15.125" style="16" customWidth="1"/>
    <col min="15375" max="15375" width="16.875" style="16" customWidth="1"/>
    <col min="15376" max="15376" width="17" style="16" customWidth="1"/>
    <col min="15377" max="15616" width="9" style="16"/>
    <col min="15617" max="15617" width="3.875" style="16" customWidth="1"/>
    <col min="15618" max="15618" width="4.75" style="16" customWidth="1"/>
    <col min="15619" max="15619" width="9" style="16" customWidth="1"/>
    <col min="15620" max="15620" width="10.5" style="16" customWidth="1"/>
    <col min="15621" max="15621" width="4.25" style="16" customWidth="1"/>
    <col min="15622" max="15622" width="24.5" style="16" customWidth="1"/>
    <col min="15623" max="15623" width="16.375" style="16" customWidth="1"/>
    <col min="15624" max="15624" width="29" style="16" customWidth="1"/>
    <col min="15625" max="15625" width="17.5" style="16" customWidth="1"/>
    <col min="15626" max="15626" width="20.75" style="16" bestFit="1" customWidth="1"/>
    <col min="15627" max="15627" width="20.875" style="16" customWidth="1"/>
    <col min="15628" max="15628" width="15.75" style="16" customWidth="1"/>
    <col min="15629" max="15629" width="23.625" style="16" customWidth="1"/>
    <col min="15630" max="15630" width="15.125" style="16" customWidth="1"/>
    <col min="15631" max="15631" width="16.875" style="16" customWidth="1"/>
    <col min="15632" max="15632" width="17" style="16" customWidth="1"/>
    <col min="15633" max="15872" width="9" style="16"/>
    <col min="15873" max="15873" width="3.875" style="16" customWidth="1"/>
    <col min="15874" max="15874" width="4.75" style="16" customWidth="1"/>
    <col min="15875" max="15875" width="9" style="16" customWidth="1"/>
    <col min="15876" max="15876" width="10.5" style="16" customWidth="1"/>
    <col min="15877" max="15877" width="4.25" style="16" customWidth="1"/>
    <col min="15878" max="15878" width="24.5" style="16" customWidth="1"/>
    <col min="15879" max="15879" width="16.375" style="16" customWidth="1"/>
    <col min="15880" max="15880" width="29" style="16" customWidth="1"/>
    <col min="15881" max="15881" width="17.5" style="16" customWidth="1"/>
    <col min="15882" max="15882" width="20.75" style="16" bestFit="1" customWidth="1"/>
    <col min="15883" max="15883" width="20.875" style="16" customWidth="1"/>
    <col min="15884" max="15884" width="15.75" style="16" customWidth="1"/>
    <col min="15885" max="15885" width="23.625" style="16" customWidth="1"/>
    <col min="15886" max="15886" width="15.125" style="16" customWidth="1"/>
    <col min="15887" max="15887" width="16.875" style="16" customWidth="1"/>
    <col min="15888" max="15888" width="17" style="16" customWidth="1"/>
    <col min="15889" max="16128" width="9" style="16"/>
    <col min="16129" max="16129" width="3.875" style="16" customWidth="1"/>
    <col min="16130" max="16130" width="4.75" style="16" customWidth="1"/>
    <col min="16131" max="16131" width="9" style="16" customWidth="1"/>
    <col min="16132" max="16132" width="10.5" style="16" customWidth="1"/>
    <col min="16133" max="16133" width="4.25" style="16" customWidth="1"/>
    <col min="16134" max="16134" width="24.5" style="16" customWidth="1"/>
    <col min="16135" max="16135" width="16.375" style="16" customWidth="1"/>
    <col min="16136" max="16136" width="29" style="16" customWidth="1"/>
    <col min="16137" max="16137" width="17.5" style="16" customWidth="1"/>
    <col min="16138" max="16138" width="20.75" style="16" bestFit="1" customWidth="1"/>
    <col min="16139" max="16139" width="20.875" style="16" customWidth="1"/>
    <col min="16140" max="16140" width="15.75" style="16" customWidth="1"/>
    <col min="16141" max="16141" width="23.625" style="16" customWidth="1"/>
    <col min="16142" max="16142" width="15.125" style="16" customWidth="1"/>
    <col min="16143" max="16143" width="16.875" style="16" customWidth="1"/>
    <col min="16144" max="16144" width="17" style="16" customWidth="1"/>
    <col min="16145" max="16384" width="9" style="16"/>
  </cols>
  <sheetData>
    <row r="1" spans="1:16" ht="18" customHeight="1" x14ac:dyDescent="0.15">
      <c r="A1" s="113"/>
      <c r="B1" s="113"/>
      <c r="C1" s="113"/>
      <c r="D1" s="113"/>
      <c r="E1" s="113"/>
      <c r="F1" s="113"/>
      <c r="G1" s="113"/>
      <c r="H1" s="113"/>
    </row>
    <row r="2" spans="1:16" ht="30.75" customHeight="1" x14ac:dyDescent="0.15">
      <c r="A2" s="114" t="s">
        <v>690</v>
      </c>
      <c r="B2" s="114"/>
      <c r="C2" s="114"/>
      <c r="D2" s="114"/>
      <c r="E2" s="114"/>
      <c r="F2" s="114"/>
      <c r="G2" s="114"/>
      <c r="H2" s="114"/>
    </row>
    <row r="3" spans="1:16" s="18" customFormat="1" ht="26.25" customHeight="1" thickBot="1" x14ac:dyDescent="0.2">
      <c r="A3" s="115" t="s">
        <v>749</v>
      </c>
      <c r="B3" s="115"/>
      <c r="C3" s="115"/>
      <c r="D3" s="115"/>
      <c r="E3" s="115"/>
      <c r="F3" s="115"/>
      <c r="G3" s="115"/>
      <c r="H3" s="115"/>
      <c r="I3" s="17"/>
      <c r="J3" s="17"/>
      <c r="K3" s="17"/>
      <c r="L3" s="17"/>
      <c r="M3" s="17"/>
    </row>
    <row r="4" spans="1:16" s="18" customFormat="1" ht="30" customHeight="1" thickBot="1" x14ac:dyDescent="0.2">
      <c r="A4" s="19" t="s">
        <v>691</v>
      </c>
      <c r="B4" s="20"/>
      <c r="C4" s="20"/>
      <c r="D4" s="20"/>
      <c r="E4" s="20"/>
      <c r="F4" s="21" t="s">
        <v>692</v>
      </c>
      <c r="G4" s="21"/>
      <c r="H4" s="22">
        <f>INT(H5+H8+H11)</f>
        <v>0</v>
      </c>
      <c r="J4" s="23"/>
      <c r="K4" s="23"/>
    </row>
    <row r="5" spans="1:16" s="18" customFormat="1" ht="24.95" customHeight="1" x14ac:dyDescent="0.15">
      <c r="A5" s="116" t="s">
        <v>693</v>
      </c>
      <c r="B5" s="117"/>
      <c r="C5" s="117"/>
      <c r="D5" s="117"/>
      <c r="E5" s="118"/>
      <c r="F5" s="24"/>
      <c r="G5" s="25"/>
      <c r="H5" s="26">
        <f>INT(H6-H7)</f>
        <v>0</v>
      </c>
      <c r="M5" s="23"/>
      <c r="N5" s="23"/>
    </row>
    <row r="6" spans="1:16" s="32" customFormat="1" ht="23.1" customHeight="1" x14ac:dyDescent="0.15">
      <c r="A6" s="119" t="s">
        <v>694</v>
      </c>
      <c r="B6" s="120"/>
      <c r="C6" s="120"/>
      <c r="D6" s="120"/>
      <c r="E6" s="121"/>
      <c r="F6" s="27"/>
      <c r="G6" s="28"/>
      <c r="H6" s="29">
        <f>총집계표!F9</f>
        <v>0</v>
      </c>
      <c r="I6" s="30"/>
      <c r="J6" s="31"/>
      <c r="M6" s="23"/>
      <c r="N6" s="23"/>
      <c r="O6" s="33"/>
    </row>
    <row r="7" spans="1:16" s="37" customFormat="1" ht="23.1" customHeight="1" x14ac:dyDescent="0.15">
      <c r="A7" s="110" t="s">
        <v>695</v>
      </c>
      <c r="B7" s="111"/>
      <c r="C7" s="111"/>
      <c r="D7" s="111"/>
      <c r="E7" s="112"/>
      <c r="F7" s="34"/>
      <c r="G7" s="35"/>
      <c r="H7" s="36"/>
      <c r="I7" s="30"/>
      <c r="M7" s="23"/>
      <c r="N7" s="23"/>
    </row>
    <row r="8" spans="1:16" s="18" customFormat="1" ht="24.95" customHeight="1" x14ac:dyDescent="0.15">
      <c r="A8" s="125" t="s">
        <v>696</v>
      </c>
      <c r="B8" s="126"/>
      <c r="C8" s="126"/>
      <c r="D8" s="126"/>
      <c r="E8" s="127"/>
      <c r="F8" s="38"/>
      <c r="G8" s="39"/>
      <c r="H8" s="40">
        <f>INT(H9+H10)</f>
        <v>0</v>
      </c>
      <c r="M8" s="23"/>
      <c r="N8" s="23"/>
      <c r="O8" s="31"/>
    </row>
    <row r="9" spans="1:16" s="18" customFormat="1" ht="23.1" customHeight="1" x14ac:dyDescent="0.15">
      <c r="A9" s="119" t="s">
        <v>697</v>
      </c>
      <c r="B9" s="120"/>
      <c r="C9" s="120"/>
      <c r="D9" s="120"/>
      <c r="E9" s="121"/>
      <c r="F9" s="27"/>
      <c r="G9" s="28"/>
      <c r="H9" s="29">
        <f>총집계표!H9</f>
        <v>0</v>
      </c>
      <c r="J9" s="23"/>
      <c r="M9" s="23"/>
      <c r="N9" s="23"/>
      <c r="O9" s="33"/>
    </row>
    <row r="10" spans="1:16" s="18" customFormat="1" ht="23.1" customHeight="1" x14ac:dyDescent="0.15">
      <c r="A10" s="110" t="s">
        <v>698</v>
      </c>
      <c r="B10" s="111"/>
      <c r="C10" s="111"/>
      <c r="D10" s="111"/>
      <c r="E10" s="112"/>
      <c r="F10" s="41" t="s">
        <v>699</v>
      </c>
      <c r="G10" s="42">
        <v>0.125</v>
      </c>
      <c r="H10" s="43">
        <f>INT(H9*G10)</f>
        <v>0</v>
      </c>
      <c r="I10" s="44"/>
      <c r="J10" s="45"/>
      <c r="K10" s="46"/>
      <c r="L10" s="23"/>
      <c r="M10" s="23"/>
      <c r="N10" s="23"/>
      <c r="O10" s="47"/>
      <c r="P10" s="23"/>
    </row>
    <row r="11" spans="1:16" s="18" customFormat="1" ht="24.95" customHeight="1" x14ac:dyDescent="0.15">
      <c r="A11" s="125" t="s">
        <v>700</v>
      </c>
      <c r="B11" s="126"/>
      <c r="C11" s="126"/>
      <c r="D11" s="126"/>
      <c r="E11" s="127"/>
      <c r="F11" s="48"/>
      <c r="G11" s="49"/>
      <c r="H11" s="50">
        <f>INT(SUM(H12:H28))-H21-H22</f>
        <v>0</v>
      </c>
      <c r="I11" s="51"/>
      <c r="J11" s="45"/>
      <c r="K11" s="46"/>
      <c r="L11" s="52"/>
      <c r="M11" s="23"/>
      <c r="N11" s="23"/>
      <c r="O11" s="53"/>
      <c r="P11" s="23"/>
    </row>
    <row r="12" spans="1:16" s="18" customFormat="1" ht="23.1" customHeight="1" x14ac:dyDescent="0.15">
      <c r="A12" s="128" t="s">
        <v>701</v>
      </c>
      <c r="B12" s="129"/>
      <c r="C12" s="129"/>
      <c r="D12" s="129"/>
      <c r="E12" s="130"/>
      <c r="F12" s="54" t="s">
        <v>702</v>
      </c>
      <c r="G12" s="55"/>
      <c r="H12" s="29">
        <f>총집계표!J9</f>
        <v>0</v>
      </c>
      <c r="I12" s="51"/>
      <c r="J12" s="23"/>
      <c r="K12" s="56"/>
      <c r="M12" s="23"/>
      <c r="N12" s="23"/>
      <c r="O12" s="57"/>
      <c r="P12" s="23"/>
    </row>
    <row r="13" spans="1:16" s="18" customFormat="1" ht="23.1" customHeight="1" x14ac:dyDescent="0.15">
      <c r="A13" s="131" t="s">
        <v>703</v>
      </c>
      <c r="B13" s="132"/>
      <c r="C13" s="132"/>
      <c r="D13" s="132"/>
      <c r="E13" s="133"/>
      <c r="F13" s="58" t="s">
        <v>704</v>
      </c>
      <c r="G13" s="59">
        <v>3.6999999999999998E-2</v>
      </c>
      <c r="H13" s="60">
        <f>INT(H8*G13)</f>
        <v>0</v>
      </c>
      <c r="I13" s="44"/>
      <c r="J13" s="23"/>
      <c r="K13" s="56"/>
      <c r="M13" s="23"/>
      <c r="N13" s="23"/>
      <c r="O13" s="47"/>
      <c r="P13" s="23"/>
    </row>
    <row r="14" spans="1:16" s="18" customFormat="1" ht="23.1" customHeight="1" x14ac:dyDescent="0.15">
      <c r="A14" s="122" t="s">
        <v>705</v>
      </c>
      <c r="B14" s="123"/>
      <c r="C14" s="123"/>
      <c r="D14" s="123"/>
      <c r="E14" s="124"/>
      <c r="F14" s="58" t="s">
        <v>704</v>
      </c>
      <c r="G14" s="59">
        <v>1.01E-2</v>
      </c>
      <c r="H14" s="60">
        <f>INT((H8)*G14)</f>
        <v>0</v>
      </c>
      <c r="I14" s="44"/>
      <c r="J14" s="23"/>
      <c r="K14" s="56"/>
      <c r="M14" s="23"/>
      <c r="N14" s="23"/>
      <c r="O14" s="47"/>
      <c r="P14" s="23"/>
    </row>
    <row r="15" spans="1:16" s="18" customFormat="1" ht="23.1" customHeight="1" x14ac:dyDescent="0.15">
      <c r="A15" s="122" t="s">
        <v>706</v>
      </c>
      <c r="B15" s="123"/>
      <c r="C15" s="123"/>
      <c r="D15" s="123"/>
      <c r="E15" s="124"/>
      <c r="F15" s="58" t="s">
        <v>707</v>
      </c>
      <c r="G15" s="109">
        <v>3.4950000000000002E-2</v>
      </c>
      <c r="H15" s="60">
        <f>INT((H9)*G15)</f>
        <v>0</v>
      </c>
      <c r="I15" s="44"/>
      <c r="J15" s="23"/>
      <c r="K15" s="56"/>
      <c r="M15" s="23"/>
      <c r="N15" s="23"/>
      <c r="O15" s="47"/>
      <c r="P15" s="23"/>
    </row>
    <row r="16" spans="1:16" s="18" customFormat="1" ht="23.1" customHeight="1" x14ac:dyDescent="0.15">
      <c r="A16" s="122" t="s">
        <v>708</v>
      </c>
      <c r="B16" s="123"/>
      <c r="C16" s="123"/>
      <c r="D16" s="123"/>
      <c r="E16" s="124"/>
      <c r="F16" s="58" t="s">
        <v>709</v>
      </c>
      <c r="G16" s="59">
        <v>0.1227</v>
      </c>
      <c r="H16" s="60">
        <f>INT((H15)*G16)</f>
        <v>0</v>
      </c>
      <c r="I16" s="44"/>
      <c r="K16" s="56"/>
      <c r="M16" s="23"/>
      <c r="N16" s="23"/>
      <c r="O16" s="47"/>
      <c r="P16" s="23"/>
    </row>
    <row r="17" spans="1:16" s="18" customFormat="1" ht="23.1" customHeight="1" x14ac:dyDescent="0.15">
      <c r="A17" s="122" t="s">
        <v>710</v>
      </c>
      <c r="B17" s="123"/>
      <c r="C17" s="123"/>
      <c r="D17" s="123"/>
      <c r="E17" s="124"/>
      <c r="F17" s="58" t="s">
        <v>711</v>
      </c>
      <c r="G17" s="59">
        <v>4.4999999999999998E-2</v>
      </c>
      <c r="H17" s="60">
        <f>INT((H9)*G17)</f>
        <v>0</v>
      </c>
      <c r="I17" s="44"/>
      <c r="K17" s="56"/>
      <c r="M17" s="23"/>
      <c r="N17" s="23"/>
      <c r="O17" s="47"/>
      <c r="P17" s="23"/>
    </row>
    <row r="18" spans="1:16" s="18" customFormat="1" ht="23.1" customHeight="1" x14ac:dyDescent="0.15">
      <c r="A18" s="122" t="s">
        <v>712</v>
      </c>
      <c r="B18" s="123"/>
      <c r="C18" s="123"/>
      <c r="D18" s="123"/>
      <c r="E18" s="124"/>
      <c r="F18" s="58" t="s">
        <v>707</v>
      </c>
      <c r="G18" s="59">
        <v>2.3E-2</v>
      </c>
      <c r="H18" s="60">
        <f>INT((H9)*G18)</f>
        <v>0</v>
      </c>
      <c r="I18" s="44"/>
      <c r="J18" s="61"/>
      <c r="K18" s="56"/>
      <c r="M18" s="23"/>
      <c r="N18" s="23"/>
      <c r="O18" s="47"/>
      <c r="P18" s="23"/>
    </row>
    <row r="19" spans="1:16" s="18" customFormat="1" ht="23.1" customHeight="1" x14ac:dyDescent="0.15">
      <c r="A19" s="122" t="s">
        <v>713</v>
      </c>
      <c r="B19" s="123"/>
      <c r="C19" s="123"/>
      <c r="D19" s="123"/>
      <c r="E19" s="124"/>
      <c r="F19" s="58" t="s">
        <v>714</v>
      </c>
      <c r="G19" s="59">
        <v>2.93E-2</v>
      </c>
      <c r="H19" s="60">
        <f>INT((H5+H9)*G19)</f>
        <v>0</v>
      </c>
      <c r="I19" s="44"/>
      <c r="J19" s="23"/>
      <c r="K19" s="56"/>
      <c r="M19" s="23"/>
      <c r="N19" s="23"/>
      <c r="O19" s="47"/>
      <c r="P19" s="23"/>
    </row>
    <row r="20" spans="1:16" s="18" customFormat="1" ht="23.1" customHeight="1" x14ac:dyDescent="0.15">
      <c r="A20" s="122" t="s">
        <v>715</v>
      </c>
      <c r="B20" s="123"/>
      <c r="C20" s="123"/>
      <c r="D20" s="123"/>
      <c r="E20" s="124"/>
      <c r="F20" s="58"/>
      <c r="G20" s="59"/>
      <c r="H20" s="60">
        <v>0</v>
      </c>
      <c r="I20" s="62"/>
      <c r="J20" s="63"/>
      <c r="K20" s="64"/>
      <c r="L20" s="63"/>
      <c r="M20" s="23"/>
      <c r="N20" s="23"/>
      <c r="O20" s="47"/>
      <c r="P20" s="23"/>
    </row>
    <row r="21" spans="1:16" s="18" customFormat="1" ht="23.1" customHeight="1" x14ac:dyDescent="0.15">
      <c r="A21" s="137"/>
      <c r="B21" s="138"/>
      <c r="C21" s="138"/>
      <c r="D21" s="138"/>
      <c r="E21" s="139"/>
      <c r="F21" s="65" t="s">
        <v>716</v>
      </c>
      <c r="G21" s="66">
        <v>2.93E-2</v>
      </c>
      <c r="H21" s="67">
        <f>INT((J39/1.1)*G21)</f>
        <v>0</v>
      </c>
      <c r="I21" s="68"/>
      <c r="J21" s="69"/>
      <c r="K21" s="64"/>
      <c r="L21" s="70"/>
      <c r="M21" s="23"/>
      <c r="N21" s="23"/>
      <c r="O21" s="47"/>
      <c r="P21" s="23"/>
    </row>
    <row r="22" spans="1:16" s="18" customFormat="1" ht="23.1" customHeight="1" x14ac:dyDescent="0.15">
      <c r="A22" s="140" t="s">
        <v>717</v>
      </c>
      <c r="B22" s="141"/>
      <c r="C22" s="141"/>
      <c r="D22" s="141"/>
      <c r="E22" s="142"/>
      <c r="F22" s="71" t="s">
        <v>718</v>
      </c>
      <c r="G22" s="72" t="s">
        <v>719</v>
      </c>
      <c r="H22" s="60">
        <f>INT((H19+H20)*0.2)*0</f>
        <v>0</v>
      </c>
      <c r="I22" s="68"/>
      <c r="J22" s="69"/>
      <c r="K22" s="64"/>
      <c r="L22" s="70"/>
      <c r="M22" s="23"/>
      <c r="N22" s="23"/>
      <c r="O22" s="47"/>
      <c r="P22" s="23"/>
    </row>
    <row r="23" spans="1:16" s="18" customFormat="1" ht="23.1" customHeight="1" x14ac:dyDescent="0.15">
      <c r="A23" s="116"/>
      <c r="B23" s="117"/>
      <c r="C23" s="117"/>
      <c r="D23" s="117"/>
      <c r="E23" s="118"/>
      <c r="F23" s="73"/>
      <c r="G23" s="74" t="s">
        <v>720</v>
      </c>
      <c r="H23" s="75">
        <f>MIN(H21,H22)</f>
        <v>0</v>
      </c>
      <c r="I23" s="68"/>
      <c r="J23" s="69"/>
      <c r="K23" s="64"/>
      <c r="L23" s="70"/>
      <c r="M23" s="23"/>
      <c r="N23" s="23"/>
      <c r="O23" s="47"/>
      <c r="P23" s="23"/>
    </row>
    <row r="24" spans="1:16" s="18" customFormat="1" ht="23.1" customHeight="1" x14ac:dyDescent="0.15">
      <c r="A24" s="122" t="s">
        <v>721</v>
      </c>
      <c r="B24" s="123"/>
      <c r="C24" s="123"/>
      <c r="D24" s="123"/>
      <c r="E24" s="124"/>
      <c r="F24" s="58" t="s">
        <v>722</v>
      </c>
      <c r="G24" s="59">
        <v>7.8E-2</v>
      </c>
      <c r="H24" s="60">
        <f>INT((H5+H8)*G24)</f>
        <v>0</v>
      </c>
      <c r="I24" s="44"/>
      <c r="J24" s="23"/>
      <c r="K24" s="56"/>
      <c r="M24" s="23"/>
      <c r="N24" s="23"/>
      <c r="O24" s="47"/>
      <c r="P24" s="23"/>
    </row>
    <row r="25" spans="1:16" s="18" customFormat="1" ht="23.1" customHeight="1" x14ac:dyDescent="0.15">
      <c r="A25" s="137" t="s">
        <v>723</v>
      </c>
      <c r="B25" s="138"/>
      <c r="C25" s="138"/>
      <c r="D25" s="138"/>
      <c r="E25" s="139"/>
      <c r="F25" s="65" t="s">
        <v>724</v>
      </c>
      <c r="G25" s="76">
        <v>5.0000000000000001E-3</v>
      </c>
      <c r="H25" s="67">
        <f>INT((H5+H9+H12)*G25)</f>
        <v>0</v>
      </c>
      <c r="I25" s="44"/>
      <c r="J25" s="23"/>
      <c r="K25" s="56"/>
      <c r="M25" s="23"/>
      <c r="N25" s="23"/>
      <c r="O25" s="47"/>
      <c r="P25" s="23"/>
    </row>
    <row r="26" spans="1:16" s="18" customFormat="1" ht="23.1" customHeight="1" x14ac:dyDescent="0.15">
      <c r="A26" s="137" t="s">
        <v>725</v>
      </c>
      <c r="B26" s="138"/>
      <c r="C26" s="138"/>
      <c r="D26" s="138"/>
      <c r="E26" s="139"/>
      <c r="F26" s="65"/>
      <c r="G26" s="76"/>
      <c r="H26" s="67"/>
      <c r="I26" s="44"/>
      <c r="J26" s="23"/>
      <c r="K26" s="56"/>
      <c r="M26" s="23"/>
      <c r="N26" s="23"/>
      <c r="O26" s="47"/>
      <c r="P26" s="23"/>
    </row>
    <row r="27" spans="1:16" s="18" customFormat="1" ht="23.1" customHeight="1" x14ac:dyDescent="0.15">
      <c r="A27" s="137" t="s">
        <v>726</v>
      </c>
      <c r="B27" s="138"/>
      <c r="C27" s="138"/>
      <c r="D27" s="138"/>
      <c r="E27" s="139"/>
      <c r="F27" s="65" t="s">
        <v>724</v>
      </c>
      <c r="G27" s="77">
        <v>8.0999999999999996E-4</v>
      </c>
      <c r="H27" s="67">
        <f>INT((H5+H9+H12)*G27)</f>
        <v>0</v>
      </c>
      <c r="I27" s="44"/>
      <c r="K27" s="56"/>
      <c r="M27" s="23"/>
      <c r="N27" s="23"/>
      <c r="O27" s="47"/>
      <c r="P27" s="23"/>
    </row>
    <row r="28" spans="1:16" s="18" customFormat="1" ht="23.1" customHeight="1" x14ac:dyDescent="0.15">
      <c r="A28" s="143" t="s">
        <v>727</v>
      </c>
      <c r="B28" s="144"/>
      <c r="C28" s="144"/>
      <c r="D28" s="144"/>
      <c r="E28" s="145"/>
      <c r="F28" s="78" t="s">
        <v>724</v>
      </c>
      <c r="G28" s="79">
        <v>6.9999999999999999E-4</v>
      </c>
      <c r="H28" s="43">
        <f>INT((H5+H9+H12)*G28)</f>
        <v>0</v>
      </c>
      <c r="I28" s="44"/>
      <c r="K28" s="56"/>
      <c r="M28" s="23"/>
      <c r="N28" s="23"/>
      <c r="O28" s="47"/>
      <c r="P28" s="23"/>
    </row>
    <row r="29" spans="1:16" s="18" customFormat="1" ht="24" customHeight="1" x14ac:dyDescent="0.15">
      <c r="A29" s="116" t="s">
        <v>728</v>
      </c>
      <c r="B29" s="117"/>
      <c r="C29" s="117"/>
      <c r="D29" s="117"/>
      <c r="E29" s="118"/>
      <c r="F29" s="80" t="s">
        <v>729</v>
      </c>
      <c r="G29" s="81">
        <v>0.06</v>
      </c>
      <c r="H29" s="82">
        <f>INT(H4*G29)</f>
        <v>0</v>
      </c>
      <c r="I29" s="44"/>
      <c r="J29" s="23"/>
      <c r="K29" s="56"/>
      <c r="M29" s="23"/>
      <c r="N29" s="23"/>
      <c r="O29" s="47"/>
      <c r="P29" s="23"/>
    </row>
    <row r="30" spans="1:16" s="18" customFormat="1" ht="24" customHeight="1" x14ac:dyDescent="0.15">
      <c r="A30" s="122" t="s">
        <v>730</v>
      </c>
      <c r="B30" s="123"/>
      <c r="C30" s="123"/>
      <c r="D30" s="123"/>
      <c r="E30" s="124"/>
      <c r="F30" s="58" t="s">
        <v>731</v>
      </c>
      <c r="G30" s="59">
        <v>0.15</v>
      </c>
      <c r="H30" s="83">
        <v>0</v>
      </c>
      <c r="I30" s="44"/>
      <c r="J30" s="84"/>
      <c r="L30" s="85"/>
      <c r="M30" s="23"/>
      <c r="N30" s="23"/>
      <c r="O30" s="47"/>
      <c r="P30" s="23"/>
    </row>
    <row r="31" spans="1:16" s="56" customFormat="1" ht="24" customHeight="1" x14ac:dyDescent="0.15">
      <c r="A31" s="134" t="s">
        <v>732</v>
      </c>
      <c r="B31" s="135"/>
      <c r="C31" s="135"/>
      <c r="D31" s="135"/>
      <c r="E31" s="136"/>
      <c r="F31" s="54"/>
      <c r="G31" s="72"/>
      <c r="H31" s="86">
        <f>총집계표!F12</f>
        <v>0</v>
      </c>
      <c r="M31" s="23"/>
      <c r="N31" s="23"/>
      <c r="O31" s="47"/>
    </row>
    <row r="32" spans="1:16" s="56" customFormat="1" ht="24" customHeight="1" x14ac:dyDescent="0.15">
      <c r="A32" s="134" t="s">
        <v>733</v>
      </c>
      <c r="B32" s="135"/>
      <c r="C32" s="135"/>
      <c r="D32" s="135"/>
      <c r="E32" s="136"/>
      <c r="F32" s="54"/>
      <c r="G32" s="72"/>
      <c r="H32" s="86">
        <f>총집계표!J16</f>
        <v>0</v>
      </c>
      <c r="M32" s="23"/>
      <c r="N32" s="23"/>
      <c r="O32" s="47"/>
    </row>
    <row r="33" spans="1:16" s="56" customFormat="1" ht="24" hidden="1" customHeight="1" x14ac:dyDescent="0.15">
      <c r="A33" s="134" t="s">
        <v>734</v>
      </c>
      <c r="B33" s="135"/>
      <c r="C33" s="135"/>
      <c r="D33" s="135"/>
      <c r="E33" s="136"/>
      <c r="F33" s="54"/>
      <c r="G33" s="72"/>
      <c r="H33" s="86"/>
      <c r="M33" s="23"/>
      <c r="N33" s="23"/>
      <c r="O33" s="47"/>
    </row>
    <row r="34" spans="1:16" s="56" customFormat="1" ht="24" hidden="1" customHeight="1" x14ac:dyDescent="0.15">
      <c r="A34" s="134" t="s">
        <v>735</v>
      </c>
      <c r="B34" s="135"/>
      <c r="C34" s="135"/>
      <c r="D34" s="135"/>
      <c r="E34" s="136"/>
      <c r="F34" s="54"/>
      <c r="G34" s="72"/>
      <c r="H34" s="86"/>
      <c r="M34" s="23"/>
      <c r="N34" s="23"/>
      <c r="O34" s="47"/>
    </row>
    <row r="35" spans="1:16" s="18" customFormat="1" ht="24" customHeight="1" x14ac:dyDescent="0.15">
      <c r="A35" s="122" t="s">
        <v>736</v>
      </c>
      <c r="B35" s="123"/>
      <c r="C35" s="123"/>
      <c r="D35" s="123"/>
      <c r="E35" s="124"/>
      <c r="F35" s="58" t="s">
        <v>737</v>
      </c>
      <c r="G35" s="87"/>
      <c r="H35" s="83">
        <f>INT(H4+H29+H30+H31+H34+H32+H33)</f>
        <v>0</v>
      </c>
      <c r="I35" s="23"/>
      <c r="J35" s="23"/>
      <c r="M35" s="23"/>
      <c r="N35" s="23"/>
      <c r="O35" s="47"/>
      <c r="P35" s="23"/>
    </row>
    <row r="36" spans="1:16" s="18" customFormat="1" ht="24" customHeight="1" x14ac:dyDescent="0.15">
      <c r="A36" s="137" t="s">
        <v>738</v>
      </c>
      <c r="B36" s="138"/>
      <c r="C36" s="138"/>
      <c r="D36" s="138"/>
      <c r="E36" s="139"/>
      <c r="F36" s="65" t="s">
        <v>739</v>
      </c>
      <c r="G36" s="76">
        <v>0.1</v>
      </c>
      <c r="H36" s="88">
        <v>0</v>
      </c>
      <c r="M36" s="23"/>
      <c r="N36" s="23"/>
      <c r="O36" s="47"/>
      <c r="P36" s="23"/>
    </row>
    <row r="37" spans="1:16" s="56" customFormat="1" ht="24" customHeight="1" x14ac:dyDescent="0.15">
      <c r="A37" s="125" t="s">
        <v>740</v>
      </c>
      <c r="B37" s="126"/>
      <c r="C37" s="126"/>
      <c r="D37" s="126"/>
      <c r="E37" s="127"/>
      <c r="F37" s="89" t="s">
        <v>741</v>
      </c>
      <c r="G37" s="90"/>
      <c r="H37" s="91">
        <v>0</v>
      </c>
      <c r="I37" s="92"/>
      <c r="J37" s="53"/>
      <c r="M37" s="23"/>
      <c r="N37" s="23"/>
      <c r="O37" s="47"/>
      <c r="P37" s="23"/>
    </row>
    <row r="38" spans="1:16" s="56" customFormat="1" ht="24.95" hidden="1" customHeight="1" x14ac:dyDescent="0.15">
      <c r="A38" s="134"/>
      <c r="B38" s="135"/>
      <c r="C38" s="135"/>
      <c r="D38" s="135"/>
      <c r="E38" s="136"/>
      <c r="F38" s="93"/>
      <c r="G38" s="66"/>
      <c r="H38" s="94"/>
      <c r="I38" s="95"/>
      <c r="J38" s="46"/>
      <c r="M38" s="23"/>
      <c r="N38" s="23"/>
      <c r="O38" s="47"/>
      <c r="P38" s="23"/>
    </row>
    <row r="39" spans="1:16" s="56" customFormat="1" ht="24" customHeight="1" x14ac:dyDescent="0.15">
      <c r="A39" s="134" t="s">
        <v>742</v>
      </c>
      <c r="B39" s="135"/>
      <c r="C39" s="135"/>
      <c r="D39" s="135"/>
      <c r="E39" s="136"/>
      <c r="F39" s="93"/>
      <c r="G39" s="66"/>
      <c r="H39" s="94"/>
      <c r="I39" s="95"/>
      <c r="J39" s="46"/>
      <c r="M39" s="23"/>
      <c r="N39" s="23"/>
      <c r="O39" s="47"/>
      <c r="P39" s="23"/>
    </row>
    <row r="40" spans="1:16" s="56" customFormat="1" ht="24" customHeight="1" x14ac:dyDescent="0.15">
      <c r="A40" s="134" t="s">
        <v>743</v>
      </c>
      <c r="B40" s="135"/>
      <c r="C40" s="135"/>
      <c r="D40" s="135"/>
      <c r="E40" s="136"/>
      <c r="F40" s="93"/>
      <c r="G40" s="66"/>
      <c r="H40" s="94"/>
      <c r="I40" s="95"/>
      <c r="J40" s="46"/>
      <c r="M40" s="23"/>
      <c r="N40" s="23"/>
      <c r="O40" s="47"/>
      <c r="P40" s="23"/>
    </row>
    <row r="41" spans="1:16" s="56" customFormat="1" ht="24" customHeight="1" thickBot="1" x14ac:dyDescent="0.2">
      <c r="A41" s="146" t="s">
        <v>744</v>
      </c>
      <c r="B41" s="147"/>
      <c r="C41" s="147"/>
      <c r="D41" s="147"/>
      <c r="E41" s="148"/>
      <c r="F41" s="96"/>
      <c r="G41" s="97"/>
      <c r="H41" s="98">
        <f>SUM(H37:H40)</f>
        <v>0</v>
      </c>
      <c r="J41" s="99"/>
      <c r="M41" s="23"/>
      <c r="N41" s="23"/>
      <c r="O41" s="47"/>
      <c r="P41" s="23"/>
    </row>
    <row r="42" spans="1:16" x14ac:dyDescent="0.15">
      <c r="A42" s="100"/>
      <c r="B42" s="100"/>
      <c r="C42" s="100"/>
      <c r="D42" s="100"/>
      <c r="E42" s="100"/>
      <c r="F42" s="100"/>
      <c r="G42" s="100"/>
      <c r="H42" s="101" t="s">
        <v>753</v>
      </c>
      <c r="I42" s="100"/>
      <c r="J42" s="102"/>
      <c r="M42" s="23"/>
      <c r="O42" s="47"/>
      <c r="P42" s="23"/>
    </row>
    <row r="43" spans="1:16" x14ac:dyDescent="0.15">
      <c r="A43" s="100"/>
      <c r="B43" s="100"/>
      <c r="C43" s="100"/>
      <c r="D43" s="100"/>
      <c r="E43" s="100"/>
      <c r="F43" s="101"/>
      <c r="G43" s="103"/>
      <c r="H43" s="104" t="s">
        <v>753</v>
      </c>
      <c r="I43" s="100"/>
      <c r="J43" s="84"/>
      <c r="P43" s="23"/>
    </row>
    <row r="44" spans="1:16" x14ac:dyDescent="0.15">
      <c r="F44" s="105"/>
      <c r="G44" s="103"/>
      <c r="H44" s="104"/>
      <c r="P44" s="23"/>
    </row>
    <row r="45" spans="1:16" x14ac:dyDescent="0.15">
      <c r="G45" s="103"/>
      <c r="H45" s="104"/>
      <c r="J45" s="102"/>
    </row>
    <row r="46" spans="1:16" x14ac:dyDescent="0.15">
      <c r="F46" s="84"/>
      <c r="G46" s="103"/>
      <c r="H46" s="104"/>
      <c r="I46" s="106"/>
      <c r="J46" s="106"/>
    </row>
    <row r="47" spans="1:16" x14ac:dyDescent="0.15">
      <c r="F47" s="105"/>
      <c r="G47" s="107"/>
      <c r="H47" s="101"/>
      <c r="J47" s="106"/>
    </row>
    <row r="48" spans="1:16" x14ac:dyDescent="0.15">
      <c r="H48" s="104"/>
      <c r="J48" s="106"/>
    </row>
    <row r="49" spans="6:10" x14ac:dyDescent="0.15">
      <c r="F49" s="84"/>
      <c r="H49" s="101"/>
      <c r="J49" s="106"/>
    </row>
    <row r="50" spans="6:10" x14ac:dyDescent="0.15">
      <c r="F50" s="105"/>
      <c r="H50" s="104"/>
    </row>
    <row r="51" spans="6:10" x14ac:dyDescent="0.15">
      <c r="H51" s="104"/>
    </row>
    <row r="52" spans="6:10" x14ac:dyDescent="0.15">
      <c r="H52" s="103"/>
    </row>
    <row r="53" spans="6:10" x14ac:dyDescent="0.15">
      <c r="F53" s="105"/>
      <c r="H53" s="103"/>
    </row>
    <row r="54" spans="6:10" x14ac:dyDescent="0.15">
      <c r="H54" s="103"/>
    </row>
    <row r="55" spans="6:10" x14ac:dyDescent="0.15">
      <c r="H55" s="100"/>
    </row>
    <row r="56" spans="6:10" x14ac:dyDescent="0.15">
      <c r="H56" s="103"/>
    </row>
    <row r="57" spans="6:10" x14ac:dyDescent="0.15">
      <c r="H57" s="100"/>
    </row>
    <row r="58" spans="6:10" x14ac:dyDescent="0.15">
      <c r="H58" s="103"/>
    </row>
    <row r="59" spans="6:10" x14ac:dyDescent="0.15">
      <c r="H59" s="100"/>
    </row>
    <row r="60" spans="6:10" x14ac:dyDescent="0.15">
      <c r="H60" s="100"/>
    </row>
    <row r="61" spans="6:10" x14ac:dyDescent="0.15">
      <c r="H61" s="100"/>
    </row>
    <row r="62" spans="6:10" x14ac:dyDescent="0.15">
      <c r="H62" s="100"/>
    </row>
    <row r="63" spans="6:10" x14ac:dyDescent="0.15">
      <c r="H63" s="100"/>
    </row>
    <row r="64" spans="6:10" x14ac:dyDescent="0.15">
      <c r="H64" s="100"/>
    </row>
    <row r="65" spans="8:8" x14ac:dyDescent="0.15">
      <c r="H65" s="100"/>
    </row>
    <row r="66" spans="8:8" x14ac:dyDescent="0.15">
      <c r="H66" s="100"/>
    </row>
    <row r="67" spans="8:8" x14ac:dyDescent="0.15">
      <c r="H67" s="100"/>
    </row>
    <row r="68" spans="8:8" x14ac:dyDescent="0.15">
      <c r="H68" s="100"/>
    </row>
    <row r="69" spans="8:8" x14ac:dyDescent="0.15">
      <c r="H69" s="100"/>
    </row>
    <row r="70" spans="8:8" x14ac:dyDescent="0.15">
      <c r="H70" s="100"/>
    </row>
    <row r="71" spans="8:8" x14ac:dyDescent="0.15">
      <c r="H71" s="100"/>
    </row>
    <row r="72" spans="8:8" x14ac:dyDescent="0.15">
      <c r="H72" s="100"/>
    </row>
    <row r="73" spans="8:8" x14ac:dyDescent="0.15">
      <c r="H73" s="100"/>
    </row>
    <row r="74" spans="8:8" x14ac:dyDescent="0.15">
      <c r="H74" s="100"/>
    </row>
    <row r="75" spans="8:8" x14ac:dyDescent="0.15">
      <c r="H75" s="100"/>
    </row>
    <row r="76" spans="8:8" x14ac:dyDescent="0.15">
      <c r="H76" s="100"/>
    </row>
    <row r="77" spans="8:8" x14ac:dyDescent="0.15">
      <c r="H77" s="100"/>
    </row>
    <row r="78" spans="8:8" x14ac:dyDescent="0.15">
      <c r="H78" s="100"/>
    </row>
    <row r="79" spans="8:8" x14ac:dyDescent="0.15">
      <c r="H79" s="100"/>
    </row>
    <row r="80" spans="8:8" x14ac:dyDescent="0.15">
      <c r="H80" s="100"/>
    </row>
    <row r="81" spans="8:8" x14ac:dyDescent="0.15">
      <c r="H81" s="100"/>
    </row>
    <row r="82" spans="8:8" x14ac:dyDescent="0.15">
      <c r="H82" s="100"/>
    </row>
    <row r="83" spans="8:8" x14ac:dyDescent="0.15">
      <c r="H83" s="100"/>
    </row>
    <row r="84" spans="8:8" x14ac:dyDescent="0.15">
      <c r="H84" s="100"/>
    </row>
    <row r="85" spans="8:8" x14ac:dyDescent="0.15">
      <c r="H85" s="100"/>
    </row>
    <row r="86" spans="8:8" x14ac:dyDescent="0.15">
      <c r="H86" s="100"/>
    </row>
    <row r="87" spans="8:8" x14ac:dyDescent="0.15">
      <c r="H87" s="100"/>
    </row>
    <row r="88" spans="8:8" x14ac:dyDescent="0.15">
      <c r="H88" s="100"/>
    </row>
    <row r="89" spans="8:8" x14ac:dyDescent="0.15">
      <c r="H89" s="100"/>
    </row>
    <row r="90" spans="8:8" x14ac:dyDescent="0.15">
      <c r="H90" s="100"/>
    </row>
    <row r="91" spans="8:8" x14ac:dyDescent="0.15">
      <c r="H91" s="100"/>
    </row>
    <row r="92" spans="8:8" x14ac:dyDescent="0.15">
      <c r="H92" s="100"/>
    </row>
    <row r="93" spans="8:8" x14ac:dyDescent="0.15">
      <c r="H93" s="100"/>
    </row>
    <row r="94" spans="8:8" x14ac:dyDescent="0.15">
      <c r="H94" s="100"/>
    </row>
    <row r="95" spans="8:8" x14ac:dyDescent="0.15">
      <c r="H95" s="100"/>
    </row>
    <row r="96" spans="8:8" x14ac:dyDescent="0.15">
      <c r="H96" s="100"/>
    </row>
    <row r="97" spans="8:8" x14ac:dyDescent="0.15">
      <c r="H97" s="100"/>
    </row>
    <row r="98" spans="8:8" x14ac:dyDescent="0.15">
      <c r="H98" s="100"/>
    </row>
    <row r="99" spans="8:8" x14ac:dyDescent="0.15">
      <c r="H99" s="100"/>
    </row>
    <row r="100" spans="8:8" x14ac:dyDescent="0.15">
      <c r="H100" s="100"/>
    </row>
    <row r="101" spans="8:8" x14ac:dyDescent="0.15">
      <c r="H101" s="100"/>
    </row>
    <row r="102" spans="8:8" x14ac:dyDescent="0.15">
      <c r="H102" s="100"/>
    </row>
    <row r="103" spans="8:8" x14ac:dyDescent="0.15">
      <c r="H103" s="100"/>
    </row>
    <row r="104" spans="8:8" x14ac:dyDescent="0.15">
      <c r="H104" s="100"/>
    </row>
    <row r="105" spans="8:8" x14ac:dyDescent="0.15">
      <c r="H105" s="100"/>
    </row>
    <row r="106" spans="8:8" x14ac:dyDescent="0.15">
      <c r="H106" s="100"/>
    </row>
    <row r="107" spans="8:8" x14ac:dyDescent="0.15">
      <c r="H107" s="100"/>
    </row>
    <row r="108" spans="8:8" x14ac:dyDescent="0.15">
      <c r="H108" s="100"/>
    </row>
    <row r="109" spans="8:8" x14ac:dyDescent="0.15">
      <c r="H109" s="100"/>
    </row>
    <row r="110" spans="8:8" x14ac:dyDescent="0.15">
      <c r="H110" s="100"/>
    </row>
    <row r="111" spans="8:8" x14ac:dyDescent="0.15">
      <c r="H111" s="100"/>
    </row>
    <row r="112" spans="8:8" x14ac:dyDescent="0.15">
      <c r="H112" s="100"/>
    </row>
    <row r="113" spans="8:8" x14ac:dyDescent="0.15">
      <c r="H113" s="100"/>
    </row>
  </sheetData>
  <mergeCells count="40">
    <mergeCell ref="A38:E38"/>
    <mergeCell ref="A39:E39"/>
    <mergeCell ref="A40:E40"/>
    <mergeCell ref="A41:E41"/>
    <mergeCell ref="A32:E32"/>
    <mergeCell ref="A33:E33"/>
    <mergeCell ref="A34:E34"/>
    <mergeCell ref="A35:E35"/>
    <mergeCell ref="A36:E36"/>
    <mergeCell ref="A37:E37"/>
    <mergeCell ref="A31:E31"/>
    <mergeCell ref="A20:E20"/>
    <mergeCell ref="A21:E21"/>
    <mergeCell ref="A22:E22"/>
    <mergeCell ref="A23:E23"/>
    <mergeCell ref="A24:E24"/>
    <mergeCell ref="A25:E25"/>
    <mergeCell ref="A26:E26"/>
    <mergeCell ref="A27:E27"/>
    <mergeCell ref="A28:E28"/>
    <mergeCell ref="A29:E29"/>
    <mergeCell ref="A30:E30"/>
    <mergeCell ref="A19:E19"/>
    <mergeCell ref="A8:E8"/>
    <mergeCell ref="A9:E9"/>
    <mergeCell ref="A10:E10"/>
    <mergeCell ref="A11:E11"/>
    <mergeCell ref="A12:E12"/>
    <mergeCell ref="A13:E13"/>
    <mergeCell ref="A14:E14"/>
    <mergeCell ref="A15:E15"/>
    <mergeCell ref="A16:E16"/>
    <mergeCell ref="A17:E17"/>
    <mergeCell ref="A18:E18"/>
    <mergeCell ref="A7:E7"/>
    <mergeCell ref="A1:H1"/>
    <mergeCell ref="A2:H2"/>
    <mergeCell ref="A3:H3"/>
    <mergeCell ref="A5:E5"/>
    <mergeCell ref="A6:E6"/>
  </mergeCells>
  <phoneticPr fontId="1" type="noConversion"/>
  <printOptions horizontalCentered="1"/>
  <pageMargins left="0.59055118110236227" right="0.59055118110236227" top="0.27" bottom="0.59055118110236227" header="0.2" footer="0.15748031496062992"/>
  <pageSetup paperSize="9" scale="81" orientation="portrait" r:id="rId1"/>
  <headerFooter alignWithMargins="0"/>
  <rowBreaks count="1" manualBreakCount="1">
    <brk id="41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view="pageBreakPreview" zoomScaleNormal="100" zoomScaleSheetLayoutView="100" workbookViewId="0">
      <selection activeCell="L13" sqref="L13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49" t="s">
        <v>745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</row>
    <row r="2" spans="1:20" ht="30" customHeight="1" x14ac:dyDescent="0.3">
      <c r="A2" s="150" t="s">
        <v>750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20" ht="30" customHeight="1" x14ac:dyDescent="0.3">
      <c r="A3" s="151" t="s">
        <v>1</v>
      </c>
      <c r="B3" s="151" t="s">
        <v>2</v>
      </c>
      <c r="C3" s="151" t="s">
        <v>3</v>
      </c>
      <c r="D3" s="151" t="s">
        <v>4</v>
      </c>
      <c r="E3" s="151" t="s">
        <v>5</v>
      </c>
      <c r="F3" s="151"/>
      <c r="G3" s="151" t="s">
        <v>8</v>
      </c>
      <c r="H3" s="151"/>
      <c r="I3" s="151" t="s">
        <v>9</v>
      </c>
      <c r="J3" s="151"/>
      <c r="K3" s="151" t="s">
        <v>10</v>
      </c>
      <c r="L3" s="151"/>
      <c r="M3" s="151" t="s">
        <v>11</v>
      </c>
      <c r="N3" s="153" t="s">
        <v>12</v>
      </c>
      <c r="O3" s="153" t="s">
        <v>13</v>
      </c>
      <c r="P3" s="153" t="s">
        <v>14</v>
      </c>
      <c r="Q3" s="153" t="s">
        <v>15</v>
      </c>
      <c r="R3" s="153" t="s">
        <v>16</v>
      </c>
      <c r="S3" s="153" t="s">
        <v>17</v>
      </c>
      <c r="T3" s="153" t="s">
        <v>18</v>
      </c>
    </row>
    <row r="4" spans="1:20" ht="30" customHeight="1" x14ac:dyDescent="0.3">
      <c r="A4" s="152"/>
      <c r="B4" s="152"/>
      <c r="C4" s="152"/>
      <c r="D4" s="152"/>
      <c r="E4" s="11" t="s">
        <v>6</v>
      </c>
      <c r="F4" s="11" t="s">
        <v>7</v>
      </c>
      <c r="G4" s="11" t="s">
        <v>6</v>
      </c>
      <c r="H4" s="11" t="s">
        <v>7</v>
      </c>
      <c r="I4" s="11" t="s">
        <v>6</v>
      </c>
      <c r="J4" s="11" t="s">
        <v>7</v>
      </c>
      <c r="K4" s="11" t="s">
        <v>6</v>
      </c>
      <c r="L4" s="11" t="s">
        <v>7</v>
      </c>
      <c r="M4" s="152"/>
      <c r="N4" s="153"/>
      <c r="O4" s="153"/>
      <c r="P4" s="153"/>
      <c r="Q4" s="153"/>
      <c r="R4" s="153"/>
      <c r="S4" s="153"/>
      <c r="T4" s="153"/>
    </row>
    <row r="5" spans="1:20" ht="30" customHeight="1" x14ac:dyDescent="0.3">
      <c r="A5" s="6" t="s">
        <v>751</v>
      </c>
      <c r="B5" s="6" t="s">
        <v>50</v>
      </c>
      <c r="C5" s="6" t="s">
        <v>50</v>
      </c>
      <c r="D5" s="10"/>
      <c r="E5" s="8"/>
      <c r="F5" s="8"/>
      <c r="G5" s="8"/>
      <c r="H5" s="8"/>
      <c r="I5" s="8"/>
      <c r="J5" s="8"/>
      <c r="K5" s="8"/>
      <c r="L5" s="8"/>
      <c r="M5" s="6"/>
      <c r="N5" s="1"/>
      <c r="O5" s="1"/>
      <c r="P5" s="1"/>
      <c r="Q5" s="1"/>
      <c r="R5" s="2"/>
      <c r="S5" s="1"/>
      <c r="T5" s="5"/>
    </row>
    <row r="6" spans="1:20" ht="30" customHeight="1" x14ac:dyDescent="0.3">
      <c r="A6" s="6" t="s">
        <v>52</v>
      </c>
      <c r="B6" s="6" t="s">
        <v>50</v>
      </c>
      <c r="C6" s="6" t="s">
        <v>50</v>
      </c>
      <c r="D6" s="10">
        <v>1</v>
      </c>
      <c r="E6" s="8"/>
      <c r="F6" s="8"/>
      <c r="G6" s="8"/>
      <c r="H6" s="8"/>
      <c r="I6" s="8"/>
      <c r="J6" s="8"/>
      <c r="K6" s="8"/>
      <c r="L6" s="8"/>
      <c r="M6" s="6"/>
      <c r="N6" s="1"/>
      <c r="O6" s="1"/>
      <c r="P6" s="1"/>
      <c r="Q6" s="1"/>
      <c r="R6" s="2"/>
      <c r="S6" s="1"/>
      <c r="T6" s="5"/>
    </row>
    <row r="7" spans="1:20" ht="30" customHeight="1" x14ac:dyDescent="0.3">
      <c r="A7" s="6" t="s">
        <v>746</v>
      </c>
      <c r="B7" s="6" t="s">
        <v>50</v>
      </c>
      <c r="C7" s="6" t="s">
        <v>50</v>
      </c>
      <c r="D7" s="10">
        <v>1</v>
      </c>
      <c r="E7" s="8"/>
      <c r="F7" s="8"/>
      <c r="G7" s="8"/>
      <c r="H7" s="8"/>
      <c r="I7" s="8"/>
      <c r="J7" s="8"/>
      <c r="K7" s="8"/>
      <c r="L7" s="8"/>
      <c r="M7" s="6" t="s">
        <v>50</v>
      </c>
      <c r="N7" s="1" t="s">
        <v>55</v>
      </c>
      <c r="O7" s="1" t="s">
        <v>50</v>
      </c>
      <c r="P7" s="1" t="s">
        <v>53</v>
      </c>
      <c r="Q7" s="1" t="s">
        <v>50</v>
      </c>
      <c r="R7" s="2">
        <v>3</v>
      </c>
      <c r="S7" s="1" t="s">
        <v>50</v>
      </c>
      <c r="T7" s="5"/>
    </row>
    <row r="8" spans="1:20" ht="30" customHeight="1" x14ac:dyDescent="0.3">
      <c r="A8" s="6" t="s">
        <v>656</v>
      </c>
      <c r="B8" s="6" t="s">
        <v>50</v>
      </c>
      <c r="C8" s="6" t="s">
        <v>50</v>
      </c>
      <c r="D8" s="10">
        <v>1</v>
      </c>
      <c r="E8" s="8"/>
      <c r="F8" s="8"/>
      <c r="G8" s="8"/>
      <c r="H8" s="8"/>
      <c r="I8" s="8"/>
      <c r="J8" s="8"/>
      <c r="K8" s="8"/>
      <c r="L8" s="8"/>
      <c r="M8" s="6" t="s">
        <v>50</v>
      </c>
      <c r="N8" s="1" t="s">
        <v>104</v>
      </c>
      <c r="O8" s="1" t="s">
        <v>50</v>
      </c>
      <c r="P8" s="1" t="s">
        <v>53</v>
      </c>
      <c r="Q8" s="1" t="s">
        <v>50</v>
      </c>
      <c r="R8" s="2">
        <v>3</v>
      </c>
      <c r="S8" s="1" t="s">
        <v>50</v>
      </c>
      <c r="T8" s="5"/>
    </row>
    <row r="9" spans="1:20" ht="30" customHeight="1" x14ac:dyDescent="0.3">
      <c r="A9" s="12" t="s">
        <v>101</v>
      </c>
      <c r="B9" s="13"/>
      <c r="C9" s="13"/>
      <c r="D9" s="13"/>
      <c r="E9" s="13"/>
      <c r="F9" s="14"/>
      <c r="G9" s="13"/>
      <c r="H9" s="14"/>
      <c r="I9" s="13"/>
      <c r="J9" s="14"/>
      <c r="K9" s="13"/>
      <c r="L9" s="14"/>
      <c r="M9" s="13"/>
      <c r="T9" s="4"/>
    </row>
    <row r="10" spans="1:20" ht="30" customHeight="1" x14ac:dyDescent="0.3">
      <c r="A10" s="6"/>
      <c r="B10" s="6"/>
      <c r="C10" s="6"/>
      <c r="D10" s="10"/>
      <c r="E10" s="8"/>
      <c r="F10" s="8"/>
      <c r="G10" s="8"/>
      <c r="H10" s="8"/>
      <c r="I10" s="8"/>
      <c r="J10" s="8"/>
      <c r="K10" s="8"/>
      <c r="L10" s="8"/>
      <c r="M10" s="6"/>
      <c r="N10" s="1"/>
      <c r="O10" s="1"/>
      <c r="P10" s="1"/>
      <c r="Q10" s="1"/>
      <c r="R10" s="2"/>
      <c r="S10" s="1"/>
      <c r="T10" s="5"/>
    </row>
    <row r="11" spans="1:20" ht="30" customHeight="1" x14ac:dyDescent="0.3">
      <c r="A11" s="6" t="s">
        <v>52</v>
      </c>
      <c r="B11" s="6" t="s">
        <v>747</v>
      </c>
      <c r="C11" s="6"/>
      <c r="D11" s="10">
        <v>1</v>
      </c>
      <c r="E11" s="8"/>
      <c r="F11" s="8"/>
      <c r="G11" s="8"/>
      <c r="H11" s="8"/>
      <c r="I11" s="8"/>
      <c r="J11" s="8"/>
      <c r="K11" s="8"/>
      <c r="L11" s="8"/>
      <c r="M11" s="6"/>
      <c r="N11" s="1"/>
      <c r="O11" s="1"/>
      <c r="P11" s="1"/>
      <c r="Q11" s="1"/>
      <c r="R11" s="2"/>
      <c r="S11" s="1"/>
      <c r="T11" s="5"/>
    </row>
    <row r="12" spans="1:20" ht="30" customHeight="1" x14ac:dyDescent="0.3">
      <c r="A12" s="12" t="s">
        <v>101</v>
      </c>
      <c r="B12" s="13"/>
      <c r="C12" s="13"/>
      <c r="D12" s="13"/>
      <c r="E12" s="13"/>
      <c r="F12" s="14"/>
      <c r="G12" s="13"/>
      <c r="H12" s="14"/>
      <c r="I12" s="13"/>
      <c r="J12" s="14"/>
      <c r="K12" s="13"/>
      <c r="L12" s="14"/>
      <c r="M12" s="13"/>
      <c r="T12" s="4"/>
    </row>
    <row r="13" spans="1:20" ht="30" customHeight="1" x14ac:dyDescent="0.3">
      <c r="A13" s="6"/>
      <c r="B13" s="6"/>
      <c r="C13" s="6"/>
      <c r="D13" s="10"/>
      <c r="E13" s="8"/>
      <c r="F13" s="8"/>
      <c r="G13" s="8"/>
      <c r="H13" s="8"/>
      <c r="I13" s="8"/>
      <c r="J13" s="8"/>
      <c r="K13" s="8"/>
      <c r="L13" s="8"/>
      <c r="M13" s="6"/>
      <c r="N13" s="1"/>
      <c r="O13" s="1"/>
      <c r="P13" s="1"/>
      <c r="Q13" s="1"/>
      <c r="R13" s="2"/>
      <c r="S13" s="1"/>
      <c r="T13" s="5"/>
    </row>
    <row r="14" spans="1:20" ht="30" customHeight="1" x14ac:dyDescent="0.3">
      <c r="A14" s="6" t="s">
        <v>52</v>
      </c>
      <c r="B14" s="6" t="s">
        <v>748</v>
      </c>
      <c r="C14" s="6"/>
      <c r="D14" s="10">
        <v>1</v>
      </c>
      <c r="E14" s="8"/>
      <c r="F14" s="8"/>
      <c r="G14" s="8"/>
      <c r="H14" s="8"/>
      <c r="I14" s="8"/>
      <c r="J14" s="8"/>
      <c r="K14" s="8"/>
      <c r="L14" s="8"/>
      <c r="M14" s="6"/>
      <c r="N14" s="1"/>
      <c r="O14" s="1"/>
      <c r="P14" s="1"/>
      <c r="Q14" s="1"/>
      <c r="R14" s="2"/>
      <c r="S14" s="1"/>
      <c r="T14" s="5"/>
    </row>
    <row r="15" spans="1:20" ht="30" customHeight="1" x14ac:dyDescent="0.3">
      <c r="A15" s="6" t="s">
        <v>746</v>
      </c>
      <c r="B15" s="6" t="s">
        <v>748</v>
      </c>
      <c r="C15" s="6" t="s">
        <v>50</v>
      </c>
      <c r="D15" s="10">
        <v>1</v>
      </c>
      <c r="E15" s="8"/>
      <c r="F15" s="8"/>
      <c r="G15" s="8"/>
      <c r="H15" s="8"/>
      <c r="I15" s="8"/>
      <c r="J15" s="8"/>
      <c r="K15" s="8"/>
      <c r="L15" s="8"/>
      <c r="M15" s="6" t="s">
        <v>50</v>
      </c>
      <c r="N15" s="1" t="s">
        <v>55</v>
      </c>
      <c r="O15" s="1" t="s">
        <v>50</v>
      </c>
      <c r="P15" s="1" t="s">
        <v>53</v>
      </c>
      <c r="Q15" s="1" t="s">
        <v>50</v>
      </c>
      <c r="R15" s="2">
        <v>3</v>
      </c>
      <c r="S15" s="1" t="s">
        <v>50</v>
      </c>
      <c r="T15" s="5"/>
    </row>
    <row r="16" spans="1:20" ht="30" customHeight="1" x14ac:dyDescent="0.3">
      <c r="A16" s="12" t="s">
        <v>101</v>
      </c>
      <c r="B16" s="13"/>
      <c r="C16" s="13"/>
      <c r="D16" s="13"/>
      <c r="E16" s="13"/>
      <c r="F16" s="14"/>
      <c r="G16" s="13"/>
      <c r="H16" s="14"/>
      <c r="I16" s="13"/>
      <c r="J16" s="14"/>
      <c r="K16" s="13"/>
      <c r="L16" s="14"/>
      <c r="M16" s="13"/>
      <c r="T16" s="4"/>
    </row>
    <row r="17" spans="1:20" ht="30" customHeight="1" x14ac:dyDescent="0.3">
      <c r="A17" s="6"/>
      <c r="B17" s="6"/>
      <c r="C17" s="6"/>
      <c r="D17" s="10"/>
      <c r="E17" s="8"/>
      <c r="F17" s="8"/>
      <c r="G17" s="8"/>
      <c r="H17" s="8"/>
      <c r="I17" s="8"/>
      <c r="J17" s="8"/>
      <c r="K17" s="8"/>
      <c r="L17" s="8"/>
      <c r="M17" s="6"/>
      <c r="N17" s="1"/>
      <c r="O17" s="1"/>
      <c r="P17" s="1"/>
      <c r="Q17" s="1"/>
      <c r="R17" s="2"/>
      <c r="S17" s="1"/>
      <c r="T17" s="5"/>
    </row>
    <row r="18" spans="1:20" ht="30" customHeight="1" x14ac:dyDescent="0.3">
      <c r="A18" s="6"/>
      <c r="B18" s="6"/>
      <c r="C18" s="6"/>
      <c r="D18" s="10"/>
      <c r="E18" s="8"/>
      <c r="F18" s="8"/>
      <c r="G18" s="8"/>
      <c r="H18" s="8"/>
      <c r="I18" s="8"/>
      <c r="J18" s="8"/>
      <c r="K18" s="8"/>
      <c r="L18" s="8"/>
      <c r="M18" s="6"/>
      <c r="N18" s="1"/>
      <c r="O18" s="1"/>
      <c r="P18" s="1"/>
      <c r="Q18" s="1"/>
      <c r="R18" s="2"/>
      <c r="S18" s="1"/>
      <c r="T18" s="5"/>
    </row>
    <row r="19" spans="1:20" ht="30" customHeight="1" x14ac:dyDescent="0.3">
      <c r="A19" s="6"/>
      <c r="B19" s="6"/>
      <c r="C19" s="6"/>
      <c r="D19" s="10"/>
      <c r="E19" s="8"/>
      <c r="F19" s="8"/>
      <c r="G19" s="8"/>
      <c r="H19" s="8"/>
      <c r="I19" s="8"/>
      <c r="J19" s="8"/>
      <c r="K19" s="8"/>
      <c r="L19" s="8"/>
      <c r="M19" s="6"/>
      <c r="N19" s="1"/>
      <c r="O19" s="1"/>
      <c r="P19" s="1"/>
      <c r="Q19" s="1"/>
      <c r="R19" s="2"/>
      <c r="S19" s="1"/>
      <c r="T19" s="5"/>
    </row>
    <row r="20" spans="1:20" ht="30" customHeight="1" x14ac:dyDescent="0.3">
      <c r="A20" s="6"/>
      <c r="B20" s="6"/>
      <c r="C20" s="6"/>
      <c r="D20" s="10"/>
      <c r="E20" s="8"/>
      <c r="F20" s="8"/>
      <c r="G20" s="8"/>
      <c r="H20" s="8"/>
      <c r="I20" s="8"/>
      <c r="J20" s="8"/>
      <c r="K20" s="8"/>
      <c r="L20" s="8"/>
      <c r="M20" s="6"/>
      <c r="N20" s="1"/>
      <c r="O20" s="1"/>
      <c r="P20" s="1"/>
      <c r="Q20" s="1"/>
      <c r="R20" s="2"/>
      <c r="S20" s="1"/>
      <c r="T20" s="5"/>
    </row>
    <row r="21" spans="1:20" ht="30" customHeight="1" x14ac:dyDescent="0.3">
      <c r="A21" s="6"/>
      <c r="B21" s="6"/>
      <c r="C21" s="6"/>
      <c r="D21" s="10"/>
      <c r="E21" s="8"/>
      <c r="F21" s="8"/>
      <c r="G21" s="8"/>
      <c r="H21" s="8"/>
      <c r="I21" s="8"/>
      <c r="J21" s="8"/>
      <c r="K21" s="8"/>
      <c r="L21" s="8"/>
      <c r="M21" s="6"/>
      <c r="N21" s="1"/>
      <c r="O21" s="1"/>
      <c r="P21" s="1"/>
      <c r="Q21" s="1"/>
      <c r="R21" s="2"/>
      <c r="S21" s="1"/>
      <c r="T21" s="5"/>
    </row>
    <row r="22" spans="1:20" ht="30" customHeight="1" x14ac:dyDescent="0.3">
      <c r="A22" s="6"/>
      <c r="B22" s="6"/>
      <c r="C22" s="6"/>
      <c r="D22" s="10"/>
      <c r="E22" s="8"/>
      <c r="F22" s="8"/>
      <c r="G22" s="8"/>
      <c r="H22" s="8"/>
      <c r="I22" s="8"/>
      <c r="J22" s="8"/>
      <c r="K22" s="8"/>
      <c r="L22" s="8"/>
      <c r="M22" s="6"/>
      <c r="N22" s="1"/>
      <c r="O22" s="1"/>
      <c r="P22" s="1"/>
      <c r="Q22" s="1"/>
      <c r="R22" s="2"/>
      <c r="S22" s="1"/>
      <c r="T22" s="5"/>
    </row>
    <row r="23" spans="1:20" ht="30" customHeight="1" x14ac:dyDescent="0.3">
      <c r="A23" s="6"/>
      <c r="B23" s="6"/>
      <c r="C23" s="6"/>
      <c r="D23" s="10"/>
      <c r="E23" s="8"/>
      <c r="F23" s="8"/>
      <c r="G23" s="8"/>
      <c r="H23" s="8"/>
      <c r="I23" s="8"/>
      <c r="J23" s="8"/>
      <c r="K23" s="8"/>
      <c r="L23" s="8"/>
      <c r="M23" s="6"/>
      <c r="N23" s="1"/>
      <c r="O23" s="1"/>
      <c r="P23" s="1"/>
      <c r="Q23" s="1"/>
      <c r="R23" s="2"/>
      <c r="S23" s="1"/>
      <c r="T23" s="5"/>
    </row>
    <row r="24" spans="1:20" ht="30" customHeight="1" x14ac:dyDescent="0.3">
      <c r="A24" s="6"/>
      <c r="B24" s="6"/>
      <c r="C24" s="6"/>
      <c r="D24" s="10"/>
      <c r="E24" s="8"/>
      <c r="F24" s="8"/>
      <c r="G24" s="8"/>
      <c r="H24" s="8"/>
      <c r="I24" s="8"/>
      <c r="J24" s="8"/>
      <c r="K24" s="8"/>
      <c r="L24" s="8"/>
      <c r="M24" s="6"/>
      <c r="N24" s="1"/>
      <c r="O24" s="1"/>
      <c r="P24" s="1"/>
      <c r="Q24" s="1"/>
      <c r="R24" s="2"/>
      <c r="S24" s="1"/>
      <c r="T24" s="5"/>
    </row>
    <row r="25" spans="1:20" ht="30" customHeight="1" x14ac:dyDescent="0.3">
      <c r="A25" s="6"/>
      <c r="B25" s="6"/>
      <c r="C25" s="6"/>
      <c r="D25" s="10"/>
      <c r="E25" s="8"/>
      <c r="F25" s="8"/>
      <c r="G25" s="8"/>
      <c r="H25" s="8"/>
      <c r="I25" s="8"/>
      <c r="J25" s="8"/>
      <c r="K25" s="8"/>
      <c r="L25" s="8"/>
      <c r="M25" s="6"/>
      <c r="N25" s="1"/>
      <c r="O25" s="1"/>
      <c r="P25" s="1"/>
      <c r="Q25" s="1"/>
      <c r="R25" s="2"/>
      <c r="S25" s="1"/>
      <c r="T25" s="5"/>
    </row>
    <row r="26" spans="1:20" ht="30" customHeight="1" x14ac:dyDescent="0.3">
      <c r="A26" s="6"/>
      <c r="B26" s="6"/>
      <c r="C26" s="6"/>
      <c r="D26" s="10"/>
      <c r="E26" s="8"/>
      <c r="F26" s="8"/>
      <c r="G26" s="8"/>
      <c r="H26" s="8"/>
      <c r="I26" s="8"/>
      <c r="J26" s="8"/>
      <c r="K26" s="8"/>
      <c r="L26" s="8"/>
      <c r="M26" s="6"/>
      <c r="N26" s="1"/>
      <c r="O26" s="1"/>
      <c r="P26" s="1"/>
      <c r="Q26" s="1"/>
      <c r="R26" s="2"/>
      <c r="S26" s="1"/>
      <c r="T26" s="5"/>
    </row>
    <row r="27" spans="1:20" ht="30" customHeight="1" x14ac:dyDescent="0.3">
      <c r="A27" s="6"/>
      <c r="B27" s="6"/>
      <c r="C27" s="6"/>
      <c r="D27" s="10"/>
      <c r="E27" s="8"/>
      <c r="F27" s="8"/>
      <c r="G27" s="8"/>
      <c r="H27" s="8"/>
      <c r="I27" s="8"/>
      <c r="J27" s="8"/>
      <c r="K27" s="8"/>
      <c r="L27" s="8"/>
      <c r="M27" s="6"/>
      <c r="N27" s="1"/>
      <c r="O27" s="1"/>
      <c r="P27" s="1"/>
      <c r="Q27" s="1"/>
      <c r="R27" s="2"/>
      <c r="S27" s="1"/>
      <c r="T27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0"/>
  <sheetViews>
    <sheetView view="pageBreakPreview" zoomScale="85" zoomScaleNormal="100" zoomScaleSheetLayoutView="85" workbookViewId="0">
      <selection activeCell="H38" sqref="H3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</row>
    <row r="2" spans="1:20" ht="30" customHeight="1" x14ac:dyDescent="0.3">
      <c r="A2" s="150" t="s">
        <v>752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20" ht="30" customHeight="1" x14ac:dyDescent="0.3">
      <c r="A3" s="151" t="s">
        <v>1</v>
      </c>
      <c r="B3" s="151" t="s">
        <v>2</v>
      </c>
      <c r="C3" s="151" t="s">
        <v>3</v>
      </c>
      <c r="D3" s="151" t="s">
        <v>4</v>
      </c>
      <c r="E3" s="151" t="s">
        <v>5</v>
      </c>
      <c r="F3" s="151"/>
      <c r="G3" s="151" t="s">
        <v>8</v>
      </c>
      <c r="H3" s="151"/>
      <c r="I3" s="151" t="s">
        <v>9</v>
      </c>
      <c r="J3" s="151"/>
      <c r="K3" s="151" t="s">
        <v>10</v>
      </c>
      <c r="L3" s="151"/>
      <c r="M3" s="151" t="s">
        <v>11</v>
      </c>
      <c r="N3" s="153" t="s">
        <v>12</v>
      </c>
      <c r="O3" s="153" t="s">
        <v>13</v>
      </c>
      <c r="P3" s="153" t="s">
        <v>14</v>
      </c>
      <c r="Q3" s="153" t="s">
        <v>15</v>
      </c>
      <c r="R3" s="153" t="s">
        <v>16</v>
      </c>
      <c r="S3" s="153" t="s">
        <v>17</v>
      </c>
      <c r="T3" s="153" t="s">
        <v>18</v>
      </c>
    </row>
    <row r="4" spans="1:20" ht="30" customHeight="1" x14ac:dyDescent="0.3">
      <c r="A4" s="152"/>
      <c r="B4" s="152"/>
      <c r="C4" s="152"/>
      <c r="D4" s="152"/>
      <c r="E4" s="11" t="s">
        <v>6</v>
      </c>
      <c r="F4" s="11" t="s">
        <v>7</v>
      </c>
      <c r="G4" s="11" t="s">
        <v>6</v>
      </c>
      <c r="H4" s="11" t="s">
        <v>7</v>
      </c>
      <c r="I4" s="11" t="s">
        <v>6</v>
      </c>
      <c r="J4" s="11" t="s">
        <v>7</v>
      </c>
      <c r="K4" s="11" t="s">
        <v>6</v>
      </c>
      <c r="L4" s="11" t="s">
        <v>7</v>
      </c>
      <c r="M4" s="152"/>
      <c r="N4" s="153"/>
      <c r="O4" s="153"/>
      <c r="P4" s="153"/>
      <c r="Q4" s="153"/>
      <c r="R4" s="153"/>
      <c r="S4" s="153"/>
      <c r="T4" s="153"/>
    </row>
    <row r="5" spans="1:20" ht="30" customHeight="1" x14ac:dyDescent="0.3">
      <c r="A5" s="6" t="s">
        <v>751</v>
      </c>
      <c r="B5" s="6"/>
      <c r="C5" s="6"/>
      <c r="D5" s="7"/>
      <c r="E5" s="8"/>
      <c r="F5" s="8"/>
      <c r="G5" s="8"/>
      <c r="H5" s="8"/>
      <c r="I5" s="8"/>
      <c r="J5" s="8"/>
      <c r="K5" s="8"/>
      <c r="L5" s="8"/>
      <c r="M5" s="6"/>
      <c r="N5" s="1"/>
      <c r="O5" s="1"/>
      <c r="P5" s="1"/>
      <c r="Q5" s="1"/>
      <c r="R5" s="2"/>
      <c r="S5" s="1"/>
      <c r="T5" s="5"/>
    </row>
    <row r="6" spans="1:20" ht="30" customHeight="1" x14ac:dyDescent="0.3">
      <c r="A6" s="6" t="s">
        <v>52</v>
      </c>
      <c r="B6" s="6"/>
      <c r="C6" s="6"/>
      <c r="D6" s="7"/>
      <c r="E6" s="8"/>
      <c r="F6" s="8"/>
      <c r="G6" s="8"/>
      <c r="H6" s="8"/>
      <c r="I6" s="8"/>
      <c r="J6" s="8"/>
      <c r="K6" s="8"/>
      <c r="L6" s="8"/>
      <c r="M6" s="6"/>
      <c r="N6" s="1"/>
      <c r="O6" s="1"/>
      <c r="P6" s="1"/>
      <c r="Q6" s="1"/>
      <c r="R6" s="2"/>
      <c r="S6" s="1"/>
      <c r="T6" s="5"/>
    </row>
    <row r="7" spans="1:20" ht="30" customHeight="1" x14ac:dyDescent="0.3">
      <c r="A7" s="6" t="s">
        <v>54</v>
      </c>
      <c r="B7" s="6" t="s">
        <v>50</v>
      </c>
      <c r="C7" s="6" t="s">
        <v>50</v>
      </c>
      <c r="D7" s="7">
        <v>1</v>
      </c>
      <c r="E7" s="8"/>
      <c r="F7" s="8"/>
      <c r="G7" s="8"/>
      <c r="H7" s="8"/>
      <c r="I7" s="8"/>
      <c r="J7" s="8"/>
      <c r="K7" s="8"/>
      <c r="L7" s="8"/>
      <c r="M7" s="6" t="s">
        <v>50</v>
      </c>
      <c r="N7" s="1" t="s">
        <v>55</v>
      </c>
      <c r="O7" s="1" t="s">
        <v>50</v>
      </c>
      <c r="P7" s="1" t="s">
        <v>53</v>
      </c>
      <c r="Q7" s="1" t="s">
        <v>50</v>
      </c>
      <c r="R7" s="2">
        <v>3</v>
      </c>
      <c r="S7" s="1" t="s">
        <v>50</v>
      </c>
      <c r="T7" s="5"/>
    </row>
    <row r="8" spans="1:20" ht="30" customHeight="1" x14ac:dyDescent="0.3">
      <c r="A8" s="6" t="s">
        <v>103</v>
      </c>
      <c r="B8" s="6" t="s">
        <v>50</v>
      </c>
      <c r="C8" s="6" t="s">
        <v>50</v>
      </c>
      <c r="D8" s="7">
        <v>1</v>
      </c>
      <c r="E8" s="8"/>
      <c r="F8" s="8"/>
      <c r="G8" s="8"/>
      <c r="H8" s="8"/>
      <c r="I8" s="8"/>
      <c r="J8" s="8"/>
      <c r="K8" s="8"/>
      <c r="L8" s="8"/>
      <c r="M8" s="6" t="s">
        <v>50</v>
      </c>
      <c r="N8" s="1" t="s">
        <v>104</v>
      </c>
      <c r="O8" s="1" t="s">
        <v>50</v>
      </c>
      <c r="P8" s="1" t="s">
        <v>53</v>
      </c>
      <c r="Q8" s="1" t="s">
        <v>50</v>
      </c>
      <c r="R8" s="2">
        <v>3</v>
      </c>
      <c r="S8" s="1" t="s">
        <v>50</v>
      </c>
      <c r="T8" s="5"/>
    </row>
    <row r="9" spans="1:20" ht="30" customHeight="1" x14ac:dyDescent="0.3">
      <c r="A9" s="6" t="s">
        <v>136</v>
      </c>
      <c r="B9" s="6" t="s">
        <v>50</v>
      </c>
      <c r="C9" s="6" t="s">
        <v>50</v>
      </c>
      <c r="D9" s="7">
        <v>1</v>
      </c>
      <c r="E9" s="8"/>
      <c r="F9" s="8"/>
      <c r="G9" s="8"/>
      <c r="H9" s="8"/>
      <c r="I9" s="8"/>
      <c r="J9" s="8"/>
      <c r="K9" s="8"/>
      <c r="L9" s="8"/>
      <c r="M9" s="6" t="s">
        <v>50</v>
      </c>
      <c r="N9" s="1" t="s">
        <v>137</v>
      </c>
      <c r="O9" s="1" t="s">
        <v>50</v>
      </c>
      <c r="P9" s="1" t="s">
        <v>53</v>
      </c>
      <c r="Q9" s="1" t="s">
        <v>50</v>
      </c>
      <c r="R9" s="2">
        <v>3</v>
      </c>
      <c r="S9" s="1" t="s">
        <v>50</v>
      </c>
      <c r="T9" s="5"/>
    </row>
    <row r="10" spans="1:20" ht="30" customHeight="1" x14ac:dyDescent="0.3">
      <c r="A10" s="6" t="s">
        <v>195</v>
      </c>
      <c r="B10" s="6" t="s">
        <v>50</v>
      </c>
      <c r="C10" s="6" t="s">
        <v>50</v>
      </c>
      <c r="D10" s="7">
        <v>1</v>
      </c>
      <c r="E10" s="8"/>
      <c r="F10" s="8"/>
      <c r="G10" s="8"/>
      <c r="H10" s="8"/>
      <c r="I10" s="8"/>
      <c r="J10" s="8"/>
      <c r="K10" s="8"/>
      <c r="L10" s="8"/>
      <c r="M10" s="6" t="s">
        <v>50</v>
      </c>
      <c r="N10" s="1" t="s">
        <v>196</v>
      </c>
      <c r="O10" s="1" t="s">
        <v>50</v>
      </c>
      <c r="P10" s="1" t="s">
        <v>53</v>
      </c>
      <c r="Q10" s="1" t="s">
        <v>50</v>
      </c>
      <c r="R10" s="2">
        <v>3</v>
      </c>
      <c r="S10" s="1" t="s">
        <v>50</v>
      </c>
      <c r="T10" s="5"/>
    </row>
    <row r="11" spans="1:20" ht="30" customHeight="1" x14ac:dyDescent="0.3">
      <c r="A11" s="6" t="s">
        <v>275</v>
      </c>
      <c r="B11" s="6" t="s">
        <v>50</v>
      </c>
      <c r="C11" s="6" t="s">
        <v>50</v>
      </c>
      <c r="D11" s="7">
        <v>1</v>
      </c>
      <c r="E11" s="8"/>
      <c r="F11" s="8"/>
      <c r="G11" s="8"/>
      <c r="H11" s="8"/>
      <c r="I11" s="8"/>
      <c r="J11" s="8"/>
      <c r="K11" s="8"/>
      <c r="L11" s="8"/>
      <c r="M11" s="6" t="s">
        <v>50</v>
      </c>
      <c r="N11" s="1" t="s">
        <v>276</v>
      </c>
      <c r="O11" s="1" t="s">
        <v>50</v>
      </c>
      <c r="P11" s="1" t="s">
        <v>53</v>
      </c>
      <c r="Q11" s="1" t="s">
        <v>50</v>
      </c>
      <c r="R11" s="2">
        <v>3</v>
      </c>
      <c r="S11" s="1" t="s">
        <v>50</v>
      </c>
      <c r="T11" s="5"/>
    </row>
    <row r="12" spans="1:20" ht="30" customHeight="1" x14ac:dyDescent="0.3">
      <c r="A12" s="6" t="s">
        <v>296</v>
      </c>
      <c r="B12" s="6" t="s">
        <v>50</v>
      </c>
      <c r="C12" s="6" t="s">
        <v>50</v>
      </c>
      <c r="D12" s="7">
        <v>1</v>
      </c>
      <c r="E12" s="8"/>
      <c r="F12" s="8"/>
      <c r="G12" s="8"/>
      <c r="H12" s="8"/>
      <c r="I12" s="8"/>
      <c r="J12" s="8"/>
      <c r="K12" s="8"/>
      <c r="L12" s="8"/>
      <c r="M12" s="6" t="s">
        <v>50</v>
      </c>
      <c r="N12" s="1" t="s">
        <v>297</v>
      </c>
      <c r="O12" s="1" t="s">
        <v>50</v>
      </c>
      <c r="P12" s="1" t="s">
        <v>53</v>
      </c>
      <c r="Q12" s="1" t="s">
        <v>50</v>
      </c>
      <c r="R12" s="2">
        <v>3</v>
      </c>
      <c r="S12" s="1" t="s">
        <v>50</v>
      </c>
      <c r="T12" s="5"/>
    </row>
    <row r="13" spans="1:20" ht="30" customHeight="1" x14ac:dyDescent="0.3">
      <c r="A13" s="6" t="s">
        <v>313</v>
      </c>
      <c r="B13" s="6" t="s">
        <v>50</v>
      </c>
      <c r="C13" s="6" t="s">
        <v>50</v>
      </c>
      <c r="D13" s="7">
        <v>1</v>
      </c>
      <c r="E13" s="8"/>
      <c r="F13" s="8"/>
      <c r="G13" s="8"/>
      <c r="H13" s="8"/>
      <c r="I13" s="8"/>
      <c r="J13" s="8"/>
      <c r="K13" s="8"/>
      <c r="L13" s="8"/>
      <c r="M13" s="6" t="s">
        <v>50</v>
      </c>
      <c r="N13" s="1" t="s">
        <v>314</v>
      </c>
      <c r="O13" s="1" t="s">
        <v>50</v>
      </c>
      <c r="P13" s="1" t="s">
        <v>53</v>
      </c>
      <c r="Q13" s="1" t="s">
        <v>50</v>
      </c>
      <c r="R13" s="2">
        <v>3</v>
      </c>
      <c r="S13" s="1" t="s">
        <v>50</v>
      </c>
      <c r="T13" s="5"/>
    </row>
    <row r="14" spans="1:20" ht="30" customHeight="1" x14ac:dyDescent="0.3">
      <c r="A14" s="6" t="s">
        <v>338</v>
      </c>
      <c r="B14" s="6" t="s">
        <v>50</v>
      </c>
      <c r="C14" s="6" t="s">
        <v>50</v>
      </c>
      <c r="D14" s="7">
        <v>1</v>
      </c>
      <c r="E14" s="8"/>
      <c r="F14" s="8"/>
      <c r="G14" s="8"/>
      <c r="H14" s="8"/>
      <c r="I14" s="8"/>
      <c r="J14" s="8"/>
      <c r="K14" s="8"/>
      <c r="L14" s="8"/>
      <c r="M14" s="6" t="s">
        <v>50</v>
      </c>
      <c r="N14" s="1" t="s">
        <v>339</v>
      </c>
      <c r="O14" s="1" t="s">
        <v>50</v>
      </c>
      <c r="P14" s="1" t="s">
        <v>53</v>
      </c>
      <c r="Q14" s="1" t="s">
        <v>50</v>
      </c>
      <c r="R14" s="2">
        <v>3</v>
      </c>
      <c r="S14" s="1" t="s">
        <v>50</v>
      </c>
      <c r="T14" s="5"/>
    </row>
    <row r="15" spans="1:20" ht="30" customHeight="1" x14ac:dyDescent="0.3">
      <c r="A15" s="6" t="s">
        <v>347</v>
      </c>
      <c r="B15" s="6" t="s">
        <v>50</v>
      </c>
      <c r="C15" s="6" t="s">
        <v>50</v>
      </c>
      <c r="D15" s="7">
        <v>1</v>
      </c>
      <c r="E15" s="8"/>
      <c r="F15" s="8"/>
      <c r="G15" s="8"/>
      <c r="H15" s="8"/>
      <c r="I15" s="8"/>
      <c r="J15" s="8"/>
      <c r="K15" s="8"/>
      <c r="L15" s="8"/>
      <c r="M15" s="6" t="s">
        <v>50</v>
      </c>
      <c r="N15" s="1" t="s">
        <v>348</v>
      </c>
      <c r="O15" s="1" t="s">
        <v>50</v>
      </c>
      <c r="P15" s="1" t="s">
        <v>53</v>
      </c>
      <c r="Q15" s="1" t="s">
        <v>50</v>
      </c>
      <c r="R15" s="2">
        <v>3</v>
      </c>
      <c r="S15" s="1" t="s">
        <v>50</v>
      </c>
      <c r="T15" s="5"/>
    </row>
    <row r="16" spans="1:20" ht="30" customHeight="1" x14ac:dyDescent="0.3">
      <c r="A16" s="6" t="s">
        <v>368</v>
      </c>
      <c r="B16" s="6" t="s">
        <v>50</v>
      </c>
      <c r="C16" s="6" t="s">
        <v>50</v>
      </c>
      <c r="D16" s="7">
        <v>1</v>
      </c>
      <c r="E16" s="8"/>
      <c r="F16" s="8"/>
      <c r="G16" s="8"/>
      <c r="H16" s="8"/>
      <c r="I16" s="8"/>
      <c r="J16" s="8"/>
      <c r="K16" s="8"/>
      <c r="L16" s="8"/>
      <c r="M16" s="6" t="s">
        <v>50</v>
      </c>
      <c r="N16" s="1" t="s">
        <v>369</v>
      </c>
      <c r="O16" s="1" t="s">
        <v>50</v>
      </c>
      <c r="P16" s="1" t="s">
        <v>53</v>
      </c>
      <c r="Q16" s="1" t="s">
        <v>50</v>
      </c>
      <c r="R16" s="2">
        <v>3</v>
      </c>
      <c r="S16" s="1" t="s">
        <v>50</v>
      </c>
      <c r="T16" s="5"/>
    </row>
    <row r="17" spans="1:20" ht="30" customHeight="1" x14ac:dyDescent="0.3">
      <c r="A17" s="6" t="s">
        <v>393</v>
      </c>
      <c r="B17" s="6" t="s">
        <v>50</v>
      </c>
      <c r="C17" s="6" t="s">
        <v>50</v>
      </c>
      <c r="D17" s="7">
        <v>1</v>
      </c>
      <c r="E17" s="8"/>
      <c r="F17" s="8"/>
      <c r="G17" s="8"/>
      <c r="H17" s="8"/>
      <c r="I17" s="8"/>
      <c r="J17" s="8"/>
      <c r="K17" s="8"/>
      <c r="L17" s="8"/>
      <c r="M17" s="6" t="s">
        <v>50</v>
      </c>
      <c r="N17" s="1" t="s">
        <v>394</v>
      </c>
      <c r="O17" s="1" t="s">
        <v>50</v>
      </c>
      <c r="P17" s="1" t="s">
        <v>53</v>
      </c>
      <c r="Q17" s="1" t="s">
        <v>50</v>
      </c>
      <c r="R17" s="2">
        <v>3</v>
      </c>
      <c r="S17" s="1" t="s">
        <v>50</v>
      </c>
      <c r="T17" s="5"/>
    </row>
    <row r="18" spans="1:20" ht="30" customHeight="1" x14ac:dyDescent="0.3">
      <c r="A18" s="6" t="s">
        <v>413</v>
      </c>
      <c r="B18" s="6" t="s">
        <v>50</v>
      </c>
      <c r="C18" s="6" t="s">
        <v>50</v>
      </c>
      <c r="D18" s="7">
        <v>1</v>
      </c>
      <c r="E18" s="8"/>
      <c r="F18" s="8"/>
      <c r="G18" s="8"/>
      <c r="H18" s="8"/>
      <c r="I18" s="8"/>
      <c r="J18" s="8"/>
      <c r="K18" s="8"/>
      <c r="L18" s="8"/>
      <c r="M18" s="6" t="s">
        <v>50</v>
      </c>
      <c r="N18" s="1" t="s">
        <v>414</v>
      </c>
      <c r="O18" s="1" t="s">
        <v>50</v>
      </c>
      <c r="P18" s="1" t="s">
        <v>53</v>
      </c>
      <c r="Q18" s="1" t="s">
        <v>50</v>
      </c>
      <c r="R18" s="2">
        <v>3</v>
      </c>
      <c r="S18" s="1" t="s">
        <v>50</v>
      </c>
      <c r="T18" s="5"/>
    </row>
    <row r="19" spans="1:20" ht="30" customHeight="1" x14ac:dyDescent="0.3">
      <c r="A19" s="6" t="s">
        <v>439</v>
      </c>
      <c r="B19" s="6" t="s">
        <v>50</v>
      </c>
      <c r="C19" s="6" t="s">
        <v>50</v>
      </c>
      <c r="D19" s="7">
        <v>1</v>
      </c>
      <c r="E19" s="8"/>
      <c r="F19" s="8"/>
      <c r="G19" s="8"/>
      <c r="H19" s="8"/>
      <c r="I19" s="8"/>
      <c r="J19" s="8"/>
      <c r="K19" s="8"/>
      <c r="L19" s="8"/>
      <c r="M19" s="6" t="s">
        <v>50</v>
      </c>
      <c r="N19" s="1" t="s">
        <v>440</v>
      </c>
      <c r="O19" s="1" t="s">
        <v>50</v>
      </c>
      <c r="P19" s="1" t="s">
        <v>53</v>
      </c>
      <c r="Q19" s="1" t="s">
        <v>50</v>
      </c>
      <c r="R19" s="2">
        <v>3</v>
      </c>
      <c r="S19" s="1" t="s">
        <v>50</v>
      </c>
      <c r="T19" s="5"/>
    </row>
    <row r="20" spans="1:20" ht="30" customHeight="1" x14ac:dyDescent="0.3">
      <c r="A20" s="6" t="s">
        <v>469</v>
      </c>
      <c r="B20" s="6" t="s">
        <v>50</v>
      </c>
      <c r="C20" s="6" t="s">
        <v>50</v>
      </c>
      <c r="D20" s="7">
        <v>1</v>
      </c>
      <c r="E20" s="8"/>
      <c r="F20" s="8"/>
      <c r="G20" s="8"/>
      <c r="H20" s="8"/>
      <c r="I20" s="8"/>
      <c r="J20" s="8"/>
      <c r="K20" s="8"/>
      <c r="L20" s="8"/>
      <c r="M20" s="6" t="s">
        <v>50</v>
      </c>
      <c r="N20" s="1" t="s">
        <v>470</v>
      </c>
      <c r="O20" s="1" t="s">
        <v>50</v>
      </c>
      <c r="P20" s="1" t="s">
        <v>53</v>
      </c>
      <c r="Q20" s="1" t="s">
        <v>50</v>
      </c>
      <c r="R20" s="2">
        <v>3</v>
      </c>
      <c r="S20" s="1" t="s">
        <v>50</v>
      </c>
      <c r="T20" s="5"/>
    </row>
    <row r="21" spans="1:20" ht="30" customHeight="1" x14ac:dyDescent="0.3">
      <c r="A21" s="6" t="s">
        <v>525</v>
      </c>
      <c r="B21" s="6" t="s">
        <v>50</v>
      </c>
      <c r="C21" s="6" t="s">
        <v>50</v>
      </c>
      <c r="D21" s="7">
        <v>1</v>
      </c>
      <c r="E21" s="8"/>
      <c r="F21" s="8"/>
      <c r="G21" s="8"/>
      <c r="H21" s="8"/>
      <c r="I21" s="8"/>
      <c r="J21" s="8"/>
      <c r="K21" s="8"/>
      <c r="L21" s="8"/>
      <c r="M21" s="6" t="s">
        <v>50</v>
      </c>
      <c r="N21" s="1" t="s">
        <v>526</v>
      </c>
      <c r="O21" s="1" t="s">
        <v>50</v>
      </c>
      <c r="P21" s="1" t="s">
        <v>53</v>
      </c>
      <c r="Q21" s="1" t="s">
        <v>50</v>
      </c>
      <c r="R21" s="2">
        <v>3</v>
      </c>
      <c r="S21" s="1" t="s">
        <v>527</v>
      </c>
      <c r="T21" s="5"/>
    </row>
    <row r="22" spans="1:20" ht="30" customHeight="1" x14ac:dyDescent="0.3">
      <c r="A22" s="12" t="s">
        <v>101</v>
      </c>
      <c r="B22" s="13"/>
      <c r="C22" s="13"/>
      <c r="D22" s="13"/>
      <c r="E22" s="13"/>
      <c r="F22" s="14"/>
      <c r="G22" s="13"/>
      <c r="H22" s="14"/>
      <c r="I22" s="13"/>
      <c r="J22" s="14"/>
      <c r="K22" s="13"/>
      <c r="L22" s="14"/>
      <c r="M22" s="13"/>
      <c r="T22" s="4"/>
    </row>
    <row r="23" spans="1:20" ht="30" customHeight="1" x14ac:dyDescent="0.3">
      <c r="A23" s="6" t="s">
        <v>539</v>
      </c>
      <c r="B23" s="6" t="s">
        <v>50</v>
      </c>
      <c r="C23" s="6" t="s">
        <v>50</v>
      </c>
      <c r="D23" s="7">
        <v>1</v>
      </c>
      <c r="E23" s="8"/>
      <c r="F23" s="8"/>
      <c r="G23" s="8"/>
      <c r="H23" s="8"/>
      <c r="I23" s="8"/>
      <c r="J23" s="8"/>
      <c r="K23" s="8"/>
      <c r="L23" s="8"/>
      <c r="M23" s="6" t="s">
        <v>50</v>
      </c>
      <c r="N23" s="1" t="s">
        <v>540</v>
      </c>
      <c r="O23" s="1" t="s">
        <v>50</v>
      </c>
      <c r="P23" s="1" t="s">
        <v>50</v>
      </c>
      <c r="Q23" s="1" t="s">
        <v>541</v>
      </c>
      <c r="R23" s="2">
        <v>3</v>
      </c>
      <c r="S23" s="1" t="s">
        <v>50</v>
      </c>
      <c r="T23" s="5">
        <f>L23*1</f>
        <v>0</v>
      </c>
    </row>
    <row r="24" spans="1:20" ht="30" customHeight="1" x14ac:dyDescent="0.3">
      <c r="A24" s="6" t="s">
        <v>545</v>
      </c>
      <c r="B24" s="6" t="s">
        <v>50</v>
      </c>
      <c r="C24" s="6" t="s">
        <v>50</v>
      </c>
      <c r="D24" s="7">
        <v>1</v>
      </c>
      <c r="E24" s="8"/>
      <c r="F24" s="8"/>
      <c r="G24" s="8"/>
      <c r="H24" s="8"/>
      <c r="I24" s="8"/>
      <c r="J24" s="8"/>
      <c r="K24" s="8"/>
      <c r="L24" s="8"/>
      <c r="M24" s="6" t="s">
        <v>50</v>
      </c>
      <c r="N24" s="1" t="s">
        <v>546</v>
      </c>
      <c r="O24" s="1" t="s">
        <v>50</v>
      </c>
      <c r="P24" s="1" t="s">
        <v>50</v>
      </c>
      <c r="Q24" s="1" t="s">
        <v>547</v>
      </c>
      <c r="R24" s="2">
        <v>3</v>
      </c>
      <c r="S24" s="1" t="s">
        <v>50</v>
      </c>
      <c r="T24" s="5">
        <f>L24*1</f>
        <v>0</v>
      </c>
    </row>
    <row r="25" spans="1:20" ht="30" customHeight="1" x14ac:dyDescent="0.3">
      <c r="A25" s="6"/>
      <c r="B25" s="6"/>
      <c r="C25" s="6"/>
      <c r="D25" s="10"/>
      <c r="E25" s="8"/>
      <c r="F25" s="8"/>
      <c r="G25" s="8"/>
      <c r="H25" s="8"/>
      <c r="I25" s="8"/>
      <c r="J25" s="8"/>
      <c r="K25" s="8"/>
      <c r="L25" s="8"/>
      <c r="M25" s="6"/>
      <c r="N25" s="1"/>
      <c r="O25" s="1"/>
      <c r="P25" s="1"/>
      <c r="Q25" s="1"/>
      <c r="R25" s="2"/>
      <c r="S25" s="1"/>
      <c r="T25" s="5"/>
    </row>
    <row r="26" spans="1:20" ht="30" customHeight="1" x14ac:dyDescent="0.3">
      <c r="A26" s="6"/>
      <c r="B26" s="6"/>
      <c r="C26" s="6"/>
      <c r="D26" s="10"/>
      <c r="E26" s="8"/>
      <c r="F26" s="8"/>
      <c r="G26" s="8"/>
      <c r="H26" s="8"/>
      <c r="I26" s="8"/>
      <c r="J26" s="8"/>
      <c r="K26" s="8"/>
      <c r="L26" s="8"/>
      <c r="M26" s="6"/>
      <c r="N26" s="1"/>
      <c r="O26" s="1"/>
      <c r="P26" s="1"/>
      <c r="Q26" s="1"/>
      <c r="R26" s="2"/>
      <c r="S26" s="1"/>
      <c r="T26" s="5"/>
    </row>
    <row r="27" spans="1:20" ht="30" customHeight="1" x14ac:dyDescent="0.3">
      <c r="A27" s="6"/>
      <c r="B27" s="6"/>
      <c r="C27" s="6"/>
      <c r="D27" s="10"/>
      <c r="E27" s="8"/>
      <c r="F27" s="8"/>
      <c r="G27" s="8"/>
      <c r="H27" s="8"/>
      <c r="I27" s="8"/>
      <c r="J27" s="8"/>
      <c r="K27" s="8"/>
      <c r="L27" s="8"/>
      <c r="M27" s="6"/>
      <c r="N27" s="1"/>
      <c r="O27" s="1"/>
      <c r="P27" s="1"/>
      <c r="Q27" s="1"/>
      <c r="R27" s="2"/>
      <c r="S27" s="1"/>
      <c r="T27" s="5"/>
    </row>
    <row r="28" spans="1:20" ht="30" customHeight="1" x14ac:dyDescent="0.3">
      <c r="A28" s="6" t="s">
        <v>576</v>
      </c>
      <c r="B28" s="6"/>
      <c r="C28" s="6"/>
      <c r="D28" s="7"/>
      <c r="E28" s="8"/>
      <c r="F28" s="8"/>
      <c r="G28" s="8"/>
      <c r="H28" s="8"/>
      <c r="I28" s="8"/>
      <c r="J28" s="8"/>
      <c r="K28" s="8"/>
      <c r="L28" s="8"/>
      <c r="M28" s="6"/>
      <c r="N28" s="1"/>
      <c r="O28" s="1"/>
      <c r="P28" s="1"/>
      <c r="Q28" s="1"/>
      <c r="R28" s="2"/>
      <c r="S28" s="1"/>
      <c r="T28" s="5"/>
    </row>
    <row r="29" spans="1:20" ht="30" customHeight="1" x14ac:dyDescent="0.3">
      <c r="A29" s="6" t="s">
        <v>578</v>
      </c>
      <c r="B29" s="6" t="s">
        <v>50</v>
      </c>
      <c r="C29" s="6" t="s">
        <v>50</v>
      </c>
      <c r="D29" s="7">
        <v>1</v>
      </c>
      <c r="E29" s="8"/>
      <c r="F29" s="8"/>
      <c r="G29" s="8"/>
      <c r="H29" s="8"/>
      <c r="I29" s="8"/>
      <c r="J29" s="8"/>
      <c r="K29" s="8"/>
      <c r="L29" s="8"/>
      <c r="M29" s="6" t="s">
        <v>50</v>
      </c>
      <c r="N29" s="1" t="s">
        <v>579</v>
      </c>
      <c r="O29" s="1" t="s">
        <v>50</v>
      </c>
      <c r="P29" s="1" t="s">
        <v>577</v>
      </c>
      <c r="Q29" s="1" t="s">
        <v>50</v>
      </c>
      <c r="R29" s="2">
        <v>3</v>
      </c>
      <c r="S29" s="1" t="s">
        <v>50</v>
      </c>
      <c r="T29" s="5"/>
    </row>
    <row r="30" spans="1:20" ht="30" customHeight="1" x14ac:dyDescent="0.3">
      <c r="A30" s="12" t="s">
        <v>101</v>
      </c>
      <c r="B30" s="13"/>
      <c r="C30" s="13"/>
      <c r="D30" s="13"/>
      <c r="E30" s="13"/>
      <c r="F30" s="14"/>
      <c r="G30" s="13"/>
      <c r="H30" s="14"/>
      <c r="I30" s="13"/>
      <c r="J30" s="14"/>
      <c r="K30" s="13"/>
      <c r="L30" s="14"/>
      <c r="M30" s="13"/>
      <c r="T30" s="4"/>
    </row>
    <row r="31" spans="1:20" ht="30" customHeight="1" x14ac:dyDescent="0.3">
      <c r="A31" s="6" t="s">
        <v>652</v>
      </c>
      <c r="B31" s="6" t="s">
        <v>50</v>
      </c>
      <c r="C31" s="6" t="s">
        <v>50</v>
      </c>
      <c r="D31" s="7">
        <v>1</v>
      </c>
      <c r="E31" s="8"/>
      <c r="F31" s="8"/>
      <c r="G31" s="8"/>
      <c r="H31" s="8"/>
      <c r="I31" s="8"/>
      <c r="J31" s="8"/>
      <c r="K31" s="8"/>
      <c r="L31" s="8"/>
      <c r="M31" s="6" t="s">
        <v>50</v>
      </c>
      <c r="N31" s="1" t="s">
        <v>653</v>
      </c>
      <c r="O31" s="1" t="s">
        <v>50</v>
      </c>
      <c r="P31" s="1" t="s">
        <v>50</v>
      </c>
      <c r="Q31" s="1" t="s">
        <v>547</v>
      </c>
      <c r="R31" s="2">
        <v>3</v>
      </c>
      <c r="S31" s="1" t="s">
        <v>50</v>
      </c>
      <c r="T31" s="5">
        <f>L31*1</f>
        <v>0</v>
      </c>
    </row>
    <row r="32" spans="1:20" ht="30" customHeight="1" x14ac:dyDescent="0.3">
      <c r="A32" s="6"/>
      <c r="B32" s="6"/>
      <c r="C32" s="6"/>
      <c r="D32" s="10"/>
      <c r="E32" s="8"/>
      <c r="F32" s="8"/>
      <c r="G32" s="8"/>
      <c r="H32" s="8"/>
      <c r="I32" s="8"/>
      <c r="J32" s="8"/>
      <c r="K32" s="8"/>
      <c r="L32" s="8"/>
      <c r="M32" s="6"/>
      <c r="N32" s="1"/>
      <c r="O32" s="1"/>
      <c r="P32" s="1"/>
      <c r="Q32" s="1"/>
      <c r="R32" s="2"/>
      <c r="S32" s="1"/>
      <c r="T32" s="5"/>
    </row>
    <row r="33" spans="1:20" ht="30" customHeight="1" x14ac:dyDescent="0.3">
      <c r="A33" s="6" t="s">
        <v>656</v>
      </c>
      <c r="B33" s="6" t="s">
        <v>50</v>
      </c>
      <c r="C33" s="6" t="s">
        <v>50</v>
      </c>
      <c r="D33" s="7">
        <v>1</v>
      </c>
      <c r="E33" s="8"/>
      <c r="F33" s="8"/>
      <c r="G33" s="8"/>
      <c r="H33" s="8"/>
      <c r="I33" s="8"/>
      <c r="J33" s="8"/>
      <c r="K33" s="8"/>
      <c r="L33" s="8"/>
      <c r="M33" s="6" t="s">
        <v>50</v>
      </c>
      <c r="N33" s="1" t="s">
        <v>657</v>
      </c>
      <c r="O33" s="1" t="s">
        <v>50</v>
      </c>
      <c r="P33" s="1" t="s">
        <v>51</v>
      </c>
      <c r="Q33" s="1" t="s">
        <v>50</v>
      </c>
      <c r="R33" s="2">
        <v>2</v>
      </c>
      <c r="S33" s="1" t="s">
        <v>50</v>
      </c>
      <c r="T33" s="5"/>
    </row>
    <row r="34" spans="1:20" ht="30" customHeight="1" x14ac:dyDescent="0.3">
      <c r="A34" s="12" t="s">
        <v>101</v>
      </c>
      <c r="B34" s="13"/>
      <c r="C34" s="13"/>
      <c r="D34" s="13"/>
      <c r="E34" s="13"/>
      <c r="F34" s="14"/>
      <c r="G34" s="13"/>
      <c r="H34" s="14"/>
      <c r="I34" s="13"/>
      <c r="J34" s="14"/>
      <c r="K34" s="13"/>
      <c r="L34" s="14"/>
      <c r="M34" s="13"/>
      <c r="T34" s="4"/>
    </row>
    <row r="35" spans="1:20" ht="30" customHeight="1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T35" s="4"/>
    </row>
    <row r="36" spans="1:20" ht="30" customHeight="1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T36" s="4"/>
    </row>
    <row r="37" spans="1:20" ht="30" customHeight="1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T37" s="4"/>
    </row>
    <row r="38" spans="1:20" ht="30" customHeight="1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T38" s="4"/>
    </row>
    <row r="39" spans="1:20" ht="30" customHeight="1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T39" s="4"/>
    </row>
    <row r="40" spans="1:20" ht="30" customHeight="1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T40" s="4"/>
    </row>
    <row r="41" spans="1:20" ht="30" customHeight="1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T41" s="4"/>
    </row>
    <row r="42" spans="1:20" ht="30" customHeight="1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T42" s="4"/>
    </row>
    <row r="43" spans="1:20" ht="30" customHeight="1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T43" s="4"/>
    </row>
    <row r="44" spans="1:20" ht="30" customHeight="1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T44" s="4"/>
    </row>
    <row r="45" spans="1:20" ht="30" customHeight="1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T45" s="4"/>
    </row>
    <row r="46" spans="1:20" ht="30" customHeight="1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T46" s="4"/>
    </row>
    <row r="47" spans="1:20" ht="30" customHeight="1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T47" s="4"/>
    </row>
    <row r="48" spans="1:20" ht="30" customHeight="1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T48" s="4"/>
    </row>
    <row r="49" spans="1:20" ht="30" customHeight="1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T49" s="4"/>
    </row>
    <row r="50" spans="1:20" ht="30" customHeigh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T50" s="4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83"/>
  <sheetViews>
    <sheetView tabSelected="1" view="pageBreakPreview" topLeftCell="A454" zoomScale="77" zoomScaleNormal="77" zoomScaleSheetLayoutView="77" workbookViewId="0">
      <selection activeCell="J16" sqref="J15:K1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50" t="s">
        <v>752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</row>
    <row r="2" spans="1:48" ht="30" customHeight="1" x14ac:dyDescent="0.3">
      <c r="A2" s="154" t="s">
        <v>1</v>
      </c>
      <c r="B2" s="154" t="s">
        <v>2</v>
      </c>
      <c r="C2" s="154" t="s">
        <v>3</v>
      </c>
      <c r="D2" s="154" t="s">
        <v>4</v>
      </c>
      <c r="E2" s="154" t="s">
        <v>5</v>
      </c>
      <c r="F2" s="154"/>
      <c r="G2" s="154" t="s">
        <v>8</v>
      </c>
      <c r="H2" s="154"/>
      <c r="I2" s="154" t="s">
        <v>9</v>
      </c>
      <c r="J2" s="154"/>
      <c r="K2" s="154" t="s">
        <v>10</v>
      </c>
      <c r="L2" s="154"/>
      <c r="M2" s="154" t="s">
        <v>11</v>
      </c>
      <c r="N2" s="153" t="s">
        <v>19</v>
      </c>
      <c r="O2" s="153" t="s">
        <v>13</v>
      </c>
      <c r="P2" s="153" t="s">
        <v>20</v>
      </c>
      <c r="Q2" s="153" t="s">
        <v>12</v>
      </c>
      <c r="R2" s="153" t="s">
        <v>21</v>
      </c>
      <c r="S2" s="153" t="s">
        <v>22</v>
      </c>
      <c r="T2" s="153" t="s">
        <v>23</v>
      </c>
      <c r="U2" s="153" t="s">
        <v>24</v>
      </c>
      <c r="V2" s="153" t="s">
        <v>25</v>
      </c>
      <c r="W2" s="153" t="s">
        <v>26</v>
      </c>
      <c r="X2" s="153" t="s">
        <v>27</v>
      </c>
      <c r="Y2" s="153" t="s">
        <v>28</v>
      </c>
      <c r="Z2" s="153" t="s">
        <v>29</v>
      </c>
      <c r="AA2" s="153" t="s">
        <v>30</v>
      </c>
      <c r="AB2" s="153" t="s">
        <v>31</v>
      </c>
      <c r="AC2" s="153" t="s">
        <v>32</v>
      </c>
      <c r="AD2" s="153" t="s">
        <v>33</v>
      </c>
      <c r="AE2" s="153" t="s">
        <v>34</v>
      </c>
      <c r="AF2" s="153" t="s">
        <v>35</v>
      </c>
      <c r="AG2" s="153" t="s">
        <v>36</v>
      </c>
      <c r="AH2" s="153" t="s">
        <v>37</v>
      </c>
      <c r="AI2" s="153" t="s">
        <v>38</v>
      </c>
      <c r="AJ2" s="153" t="s">
        <v>39</v>
      </c>
      <c r="AK2" s="153" t="s">
        <v>40</v>
      </c>
      <c r="AL2" s="153" t="s">
        <v>41</v>
      </c>
      <c r="AM2" s="153" t="s">
        <v>42</v>
      </c>
      <c r="AN2" s="153" t="s">
        <v>43</v>
      </c>
      <c r="AO2" s="153" t="s">
        <v>44</v>
      </c>
      <c r="AP2" s="153" t="s">
        <v>45</v>
      </c>
      <c r="AQ2" s="153" t="s">
        <v>46</v>
      </c>
      <c r="AR2" s="153" t="s">
        <v>47</v>
      </c>
      <c r="AS2" s="153" t="s">
        <v>15</v>
      </c>
      <c r="AT2" s="153" t="s">
        <v>16</v>
      </c>
      <c r="AU2" s="153" t="s">
        <v>48</v>
      </c>
      <c r="AV2" s="153" t="s">
        <v>49</v>
      </c>
    </row>
    <row r="3" spans="1:48" ht="30" customHeight="1" x14ac:dyDescent="0.3">
      <c r="A3" s="154"/>
      <c r="B3" s="154"/>
      <c r="C3" s="154"/>
      <c r="D3" s="154"/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3" t="s">
        <v>7</v>
      </c>
      <c r="K3" s="3" t="s">
        <v>6</v>
      </c>
      <c r="L3" s="3" t="s">
        <v>7</v>
      </c>
      <c r="M3" s="154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3"/>
      <c r="AQ3" s="153"/>
      <c r="AR3" s="153"/>
      <c r="AS3" s="153"/>
      <c r="AT3" s="153"/>
      <c r="AU3" s="153"/>
      <c r="AV3" s="153"/>
    </row>
    <row r="4" spans="1:48" ht="30" customHeight="1" x14ac:dyDescent="0.3">
      <c r="A4" s="6" t="s">
        <v>54</v>
      </c>
      <c r="B4" s="15" t="s">
        <v>687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2"/>
      <c r="O4" s="2"/>
      <c r="P4" s="2"/>
      <c r="Q4" s="1" t="s">
        <v>55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customHeight="1" x14ac:dyDescent="0.3">
      <c r="A5" s="6" t="s">
        <v>56</v>
      </c>
      <c r="B5" s="6" t="s">
        <v>57</v>
      </c>
      <c r="C5" s="6" t="s">
        <v>58</v>
      </c>
      <c r="D5" s="7">
        <v>1</v>
      </c>
      <c r="E5" s="9"/>
      <c r="F5" s="9"/>
      <c r="G5" s="9"/>
      <c r="H5" s="9"/>
      <c r="I5" s="9"/>
      <c r="J5" s="9"/>
      <c r="K5" s="9"/>
      <c r="L5" s="9"/>
      <c r="M5" s="6"/>
      <c r="N5" s="1" t="s">
        <v>59</v>
      </c>
      <c r="O5" s="1" t="s">
        <v>50</v>
      </c>
      <c r="P5" s="1" t="s">
        <v>50</v>
      </c>
      <c r="Q5" s="1" t="s">
        <v>55</v>
      </c>
      <c r="R5" s="1" t="s">
        <v>60</v>
      </c>
      <c r="S5" s="1" t="s">
        <v>61</v>
      </c>
      <c r="T5" s="1" t="s">
        <v>61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50</v>
      </c>
      <c r="AS5" s="1" t="s">
        <v>50</v>
      </c>
      <c r="AT5" s="2"/>
      <c r="AU5" s="1" t="s">
        <v>62</v>
      </c>
      <c r="AV5" s="2">
        <v>27</v>
      </c>
    </row>
    <row r="6" spans="1:48" ht="30" customHeight="1" x14ac:dyDescent="0.3">
      <c r="A6" s="6" t="s">
        <v>63</v>
      </c>
      <c r="B6" s="6" t="s">
        <v>64</v>
      </c>
      <c r="C6" s="6" t="s">
        <v>58</v>
      </c>
      <c r="D6" s="7">
        <v>1</v>
      </c>
      <c r="E6" s="9"/>
      <c r="F6" s="9"/>
      <c r="G6" s="9"/>
      <c r="H6" s="9"/>
      <c r="I6" s="9"/>
      <c r="J6" s="9"/>
      <c r="K6" s="9"/>
      <c r="L6" s="9"/>
      <c r="M6" s="6"/>
      <c r="N6" s="1" t="s">
        <v>65</v>
      </c>
      <c r="O6" s="1" t="s">
        <v>50</v>
      </c>
      <c r="P6" s="1" t="s">
        <v>50</v>
      </c>
      <c r="Q6" s="1" t="s">
        <v>55</v>
      </c>
      <c r="R6" s="1" t="s">
        <v>60</v>
      </c>
      <c r="S6" s="1" t="s">
        <v>61</v>
      </c>
      <c r="T6" s="1" t="s">
        <v>61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50</v>
      </c>
      <c r="AS6" s="1" t="s">
        <v>50</v>
      </c>
      <c r="AT6" s="2"/>
      <c r="AU6" s="1" t="s">
        <v>66</v>
      </c>
      <c r="AV6" s="2">
        <v>26</v>
      </c>
    </row>
    <row r="7" spans="1:48" ht="30" customHeight="1" x14ac:dyDescent="0.3">
      <c r="A7" s="6" t="s">
        <v>67</v>
      </c>
      <c r="B7" s="6" t="s">
        <v>68</v>
      </c>
      <c r="C7" s="6" t="s">
        <v>69</v>
      </c>
      <c r="D7" s="7">
        <v>1</v>
      </c>
      <c r="E7" s="9"/>
      <c r="F7" s="9"/>
      <c r="G7" s="9"/>
      <c r="H7" s="9"/>
      <c r="I7" s="9"/>
      <c r="J7" s="9"/>
      <c r="K7" s="9"/>
      <c r="L7" s="9"/>
      <c r="M7" s="6"/>
      <c r="N7" s="1" t="s">
        <v>70</v>
      </c>
      <c r="O7" s="1" t="s">
        <v>50</v>
      </c>
      <c r="P7" s="1" t="s">
        <v>50</v>
      </c>
      <c r="Q7" s="1" t="s">
        <v>55</v>
      </c>
      <c r="R7" s="1" t="s">
        <v>60</v>
      </c>
      <c r="S7" s="1" t="s">
        <v>61</v>
      </c>
      <c r="T7" s="1" t="s">
        <v>61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50</v>
      </c>
      <c r="AS7" s="1" t="s">
        <v>50</v>
      </c>
      <c r="AT7" s="2"/>
      <c r="AU7" s="1" t="s">
        <v>71</v>
      </c>
      <c r="AV7" s="2">
        <v>28</v>
      </c>
    </row>
    <row r="8" spans="1:48" ht="30" customHeight="1" x14ac:dyDescent="0.3">
      <c r="A8" s="6" t="s">
        <v>72</v>
      </c>
      <c r="B8" s="6" t="s">
        <v>73</v>
      </c>
      <c r="C8" s="6" t="s">
        <v>74</v>
      </c>
      <c r="D8" s="7">
        <v>16</v>
      </c>
      <c r="E8" s="9"/>
      <c r="F8" s="9"/>
      <c r="G8" s="9"/>
      <c r="H8" s="9"/>
      <c r="I8" s="9"/>
      <c r="J8" s="9"/>
      <c r="K8" s="9"/>
      <c r="L8" s="9"/>
      <c r="M8" s="6"/>
      <c r="N8" s="1" t="s">
        <v>75</v>
      </c>
      <c r="O8" s="1" t="s">
        <v>50</v>
      </c>
      <c r="P8" s="1" t="s">
        <v>50</v>
      </c>
      <c r="Q8" s="1" t="s">
        <v>55</v>
      </c>
      <c r="R8" s="1" t="s">
        <v>60</v>
      </c>
      <c r="S8" s="1" t="s">
        <v>61</v>
      </c>
      <c r="T8" s="1" t="s">
        <v>61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50</v>
      </c>
      <c r="AS8" s="1" t="s">
        <v>50</v>
      </c>
      <c r="AT8" s="2"/>
      <c r="AU8" s="1" t="s">
        <v>76</v>
      </c>
      <c r="AV8" s="2">
        <v>30</v>
      </c>
    </row>
    <row r="9" spans="1:48" ht="30" customHeight="1" x14ac:dyDescent="0.3">
      <c r="A9" s="6" t="s">
        <v>77</v>
      </c>
      <c r="B9" s="6" t="s">
        <v>78</v>
      </c>
      <c r="C9" s="6" t="s">
        <v>74</v>
      </c>
      <c r="D9" s="7">
        <v>15</v>
      </c>
      <c r="E9" s="9"/>
      <c r="F9" s="9"/>
      <c r="G9" s="9"/>
      <c r="H9" s="9"/>
      <c r="I9" s="9"/>
      <c r="J9" s="9"/>
      <c r="K9" s="9"/>
      <c r="L9" s="9"/>
      <c r="M9" s="6"/>
      <c r="N9" s="1" t="s">
        <v>79</v>
      </c>
      <c r="O9" s="1" t="s">
        <v>50</v>
      </c>
      <c r="P9" s="1" t="s">
        <v>50</v>
      </c>
      <c r="Q9" s="1" t="s">
        <v>55</v>
      </c>
      <c r="R9" s="1" t="s">
        <v>60</v>
      </c>
      <c r="S9" s="1" t="s">
        <v>61</v>
      </c>
      <c r="T9" s="1" t="s">
        <v>61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" t="s">
        <v>50</v>
      </c>
      <c r="AS9" s="1" t="s">
        <v>50</v>
      </c>
      <c r="AT9" s="2"/>
      <c r="AU9" s="1" t="s">
        <v>80</v>
      </c>
      <c r="AV9" s="2">
        <v>31</v>
      </c>
    </row>
    <row r="10" spans="1:48" ht="30" customHeight="1" x14ac:dyDescent="0.3">
      <c r="A10" s="6" t="s">
        <v>81</v>
      </c>
      <c r="B10" s="6" t="s">
        <v>82</v>
      </c>
      <c r="C10" s="6" t="s">
        <v>74</v>
      </c>
      <c r="D10" s="7">
        <v>40</v>
      </c>
      <c r="E10" s="9"/>
      <c r="F10" s="9"/>
      <c r="G10" s="9"/>
      <c r="H10" s="9"/>
      <c r="I10" s="9"/>
      <c r="J10" s="9"/>
      <c r="K10" s="9"/>
      <c r="L10" s="9"/>
      <c r="M10" s="6"/>
      <c r="N10" s="1" t="s">
        <v>83</v>
      </c>
      <c r="O10" s="1" t="s">
        <v>50</v>
      </c>
      <c r="P10" s="1" t="s">
        <v>50</v>
      </c>
      <c r="Q10" s="1" t="s">
        <v>55</v>
      </c>
      <c r="R10" s="1" t="s">
        <v>60</v>
      </c>
      <c r="S10" s="1" t="s">
        <v>61</v>
      </c>
      <c r="T10" s="1" t="s">
        <v>61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1" t="s">
        <v>50</v>
      </c>
      <c r="AS10" s="1" t="s">
        <v>50</v>
      </c>
      <c r="AT10" s="2"/>
      <c r="AU10" s="1" t="s">
        <v>84</v>
      </c>
      <c r="AV10" s="2">
        <v>32</v>
      </c>
    </row>
    <row r="11" spans="1:48" ht="30" customHeight="1" x14ac:dyDescent="0.3">
      <c r="A11" s="6" t="s">
        <v>81</v>
      </c>
      <c r="B11" s="6" t="s">
        <v>85</v>
      </c>
      <c r="C11" s="6" t="s">
        <v>74</v>
      </c>
      <c r="D11" s="7">
        <v>15</v>
      </c>
      <c r="E11" s="9"/>
      <c r="F11" s="9"/>
      <c r="G11" s="9"/>
      <c r="H11" s="9"/>
      <c r="I11" s="9"/>
      <c r="J11" s="9"/>
      <c r="K11" s="9"/>
      <c r="L11" s="9"/>
      <c r="M11" s="6"/>
      <c r="N11" s="1" t="s">
        <v>86</v>
      </c>
      <c r="O11" s="1" t="s">
        <v>50</v>
      </c>
      <c r="P11" s="1" t="s">
        <v>50</v>
      </c>
      <c r="Q11" s="1" t="s">
        <v>55</v>
      </c>
      <c r="R11" s="1" t="s">
        <v>60</v>
      </c>
      <c r="S11" s="1" t="s">
        <v>61</v>
      </c>
      <c r="T11" s="1" t="s">
        <v>61</v>
      </c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1" t="s">
        <v>50</v>
      </c>
      <c r="AS11" s="1" t="s">
        <v>50</v>
      </c>
      <c r="AT11" s="2"/>
      <c r="AU11" s="1" t="s">
        <v>87</v>
      </c>
      <c r="AV11" s="2">
        <v>33</v>
      </c>
    </row>
    <row r="12" spans="1:48" ht="30" customHeight="1" x14ac:dyDescent="0.3">
      <c r="A12" s="6" t="s">
        <v>88</v>
      </c>
      <c r="B12" s="6" t="s">
        <v>89</v>
      </c>
      <c r="C12" s="6" t="s">
        <v>74</v>
      </c>
      <c r="D12" s="7">
        <v>15</v>
      </c>
      <c r="E12" s="9"/>
      <c r="F12" s="9"/>
      <c r="G12" s="9"/>
      <c r="H12" s="9"/>
      <c r="I12" s="9"/>
      <c r="J12" s="9"/>
      <c r="K12" s="9"/>
      <c r="L12" s="9"/>
      <c r="M12" s="6"/>
      <c r="N12" s="1" t="s">
        <v>90</v>
      </c>
      <c r="O12" s="1" t="s">
        <v>50</v>
      </c>
      <c r="P12" s="1" t="s">
        <v>50</v>
      </c>
      <c r="Q12" s="1" t="s">
        <v>55</v>
      </c>
      <c r="R12" s="1" t="s">
        <v>60</v>
      </c>
      <c r="S12" s="1" t="s">
        <v>61</v>
      </c>
      <c r="T12" s="1" t="s">
        <v>61</v>
      </c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1" t="s">
        <v>50</v>
      </c>
      <c r="AS12" s="1" t="s">
        <v>50</v>
      </c>
      <c r="AT12" s="2"/>
      <c r="AU12" s="1" t="s">
        <v>91</v>
      </c>
      <c r="AV12" s="2">
        <v>34</v>
      </c>
    </row>
    <row r="13" spans="1:48" ht="30" customHeight="1" x14ac:dyDescent="0.3">
      <c r="A13" s="6" t="s">
        <v>92</v>
      </c>
      <c r="B13" s="6" t="s">
        <v>93</v>
      </c>
      <c r="C13" s="6" t="s">
        <v>74</v>
      </c>
      <c r="D13" s="7">
        <v>22</v>
      </c>
      <c r="E13" s="9"/>
      <c r="F13" s="9"/>
      <c r="G13" s="9"/>
      <c r="H13" s="9"/>
      <c r="I13" s="9"/>
      <c r="J13" s="9"/>
      <c r="K13" s="9"/>
      <c r="L13" s="9"/>
      <c r="M13" s="6"/>
      <c r="N13" s="1" t="s">
        <v>94</v>
      </c>
      <c r="O13" s="1" t="s">
        <v>50</v>
      </c>
      <c r="P13" s="1" t="s">
        <v>50</v>
      </c>
      <c r="Q13" s="1" t="s">
        <v>55</v>
      </c>
      <c r="R13" s="1" t="s">
        <v>60</v>
      </c>
      <c r="S13" s="1" t="s">
        <v>61</v>
      </c>
      <c r="T13" s="1" t="s">
        <v>61</v>
      </c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1" t="s">
        <v>50</v>
      </c>
      <c r="AS13" s="1" t="s">
        <v>50</v>
      </c>
      <c r="AT13" s="2"/>
      <c r="AU13" s="1" t="s">
        <v>95</v>
      </c>
      <c r="AV13" s="2">
        <v>35</v>
      </c>
    </row>
    <row r="14" spans="1:48" ht="30" customHeight="1" x14ac:dyDescent="0.3">
      <c r="A14" s="6" t="s">
        <v>96</v>
      </c>
      <c r="B14" s="6" t="s">
        <v>97</v>
      </c>
      <c r="C14" s="6" t="s">
        <v>98</v>
      </c>
      <c r="D14" s="7">
        <v>7</v>
      </c>
      <c r="E14" s="9"/>
      <c r="F14" s="9"/>
      <c r="G14" s="9"/>
      <c r="H14" s="9"/>
      <c r="I14" s="9"/>
      <c r="J14" s="9"/>
      <c r="K14" s="9"/>
      <c r="L14" s="9"/>
      <c r="M14" s="6"/>
      <c r="N14" s="1" t="s">
        <v>99</v>
      </c>
      <c r="O14" s="1" t="s">
        <v>50</v>
      </c>
      <c r="P14" s="1" t="s">
        <v>50</v>
      </c>
      <c r="Q14" s="1" t="s">
        <v>55</v>
      </c>
      <c r="R14" s="1" t="s">
        <v>60</v>
      </c>
      <c r="S14" s="1" t="s">
        <v>61</v>
      </c>
      <c r="T14" s="1" t="s">
        <v>61</v>
      </c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1" t="s">
        <v>50</v>
      </c>
      <c r="AS14" s="1" t="s">
        <v>50</v>
      </c>
      <c r="AT14" s="2"/>
      <c r="AU14" s="1" t="s">
        <v>100</v>
      </c>
      <c r="AV14" s="2">
        <v>37</v>
      </c>
    </row>
    <row r="15" spans="1:48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48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48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48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48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48" ht="30" customHeight="1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48" ht="30" customHeight="1" x14ac:dyDescent="0.3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48" ht="30" customHeight="1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48" ht="30" customHeight="1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48" ht="30" customHeight="1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48" ht="30" customHeight="1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48" ht="30" customHeigh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1:48" ht="30" customHeight="1" x14ac:dyDescent="0.3">
      <c r="A27" s="6" t="s">
        <v>101</v>
      </c>
      <c r="B27" s="7"/>
      <c r="C27" s="7"/>
      <c r="D27" s="7"/>
      <c r="E27" s="7"/>
      <c r="F27" s="9"/>
      <c r="G27" s="7"/>
      <c r="H27" s="9"/>
      <c r="I27" s="7"/>
      <c r="J27" s="9"/>
      <c r="K27" s="7"/>
      <c r="L27" s="9"/>
      <c r="M27" s="7"/>
      <c r="N27" t="s">
        <v>102</v>
      </c>
    </row>
    <row r="28" spans="1:48" ht="30" customHeight="1" x14ac:dyDescent="0.3">
      <c r="A28" s="6" t="s">
        <v>103</v>
      </c>
      <c r="B28" s="15" t="s">
        <v>687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2"/>
      <c r="O28" s="2"/>
      <c r="P28" s="2"/>
      <c r="Q28" s="1" t="s">
        <v>104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30" customHeight="1" x14ac:dyDescent="0.3">
      <c r="A29" s="6" t="s">
        <v>105</v>
      </c>
      <c r="B29" s="6" t="s">
        <v>106</v>
      </c>
      <c r="C29" s="6" t="s">
        <v>107</v>
      </c>
      <c r="D29" s="7">
        <v>57</v>
      </c>
      <c r="E29" s="9"/>
      <c r="F29" s="9"/>
      <c r="G29" s="9"/>
      <c r="H29" s="9"/>
      <c r="I29" s="9"/>
      <c r="J29" s="9"/>
      <c r="K29" s="9"/>
      <c r="L29" s="9"/>
      <c r="M29" s="6"/>
      <c r="N29" s="1" t="s">
        <v>108</v>
      </c>
      <c r="O29" s="1" t="s">
        <v>50</v>
      </c>
      <c r="P29" s="1" t="s">
        <v>50</v>
      </c>
      <c r="Q29" s="1" t="s">
        <v>104</v>
      </c>
      <c r="R29" s="1" t="s">
        <v>60</v>
      </c>
      <c r="S29" s="1" t="s">
        <v>61</v>
      </c>
      <c r="T29" s="1" t="s">
        <v>61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50</v>
      </c>
      <c r="AS29" s="1" t="s">
        <v>50</v>
      </c>
      <c r="AT29" s="2"/>
      <c r="AU29" s="1" t="s">
        <v>109</v>
      </c>
      <c r="AV29" s="2">
        <v>262</v>
      </c>
    </row>
    <row r="30" spans="1:48" ht="30" customHeight="1" x14ac:dyDescent="0.3">
      <c r="A30" s="6" t="s">
        <v>110</v>
      </c>
      <c r="B30" s="6" t="s">
        <v>111</v>
      </c>
      <c r="C30" s="6" t="s">
        <v>107</v>
      </c>
      <c r="D30" s="7">
        <v>46</v>
      </c>
      <c r="E30" s="9"/>
      <c r="F30" s="9"/>
      <c r="G30" s="9"/>
      <c r="H30" s="9"/>
      <c r="I30" s="9"/>
      <c r="J30" s="9"/>
      <c r="K30" s="9"/>
      <c r="L30" s="9"/>
      <c r="M30" s="6"/>
      <c r="N30" s="1" t="s">
        <v>112</v>
      </c>
      <c r="O30" s="1" t="s">
        <v>50</v>
      </c>
      <c r="P30" s="1" t="s">
        <v>50</v>
      </c>
      <c r="Q30" s="1" t="s">
        <v>104</v>
      </c>
      <c r="R30" s="1" t="s">
        <v>60</v>
      </c>
      <c r="S30" s="1" t="s">
        <v>61</v>
      </c>
      <c r="T30" s="1" t="s">
        <v>61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50</v>
      </c>
      <c r="AS30" s="1" t="s">
        <v>50</v>
      </c>
      <c r="AT30" s="2"/>
      <c r="AU30" s="1" t="s">
        <v>113</v>
      </c>
      <c r="AV30" s="2">
        <v>263</v>
      </c>
    </row>
    <row r="31" spans="1:48" ht="30" customHeight="1" x14ac:dyDescent="0.3">
      <c r="A31" s="6" t="s">
        <v>114</v>
      </c>
      <c r="B31" s="6" t="s">
        <v>115</v>
      </c>
      <c r="C31" s="6" t="s">
        <v>107</v>
      </c>
      <c r="D31" s="7">
        <v>11</v>
      </c>
      <c r="E31" s="9"/>
      <c r="F31" s="9"/>
      <c r="G31" s="9"/>
      <c r="H31" s="9"/>
      <c r="I31" s="9"/>
      <c r="J31" s="9"/>
      <c r="K31" s="9"/>
      <c r="L31" s="9"/>
      <c r="M31" s="6"/>
      <c r="N31" s="1" t="s">
        <v>116</v>
      </c>
      <c r="O31" s="1" t="s">
        <v>50</v>
      </c>
      <c r="P31" s="1" t="s">
        <v>50</v>
      </c>
      <c r="Q31" s="1" t="s">
        <v>104</v>
      </c>
      <c r="R31" s="1" t="s">
        <v>60</v>
      </c>
      <c r="S31" s="1" t="s">
        <v>61</v>
      </c>
      <c r="T31" s="1" t="s">
        <v>61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50</v>
      </c>
      <c r="AS31" s="1" t="s">
        <v>50</v>
      </c>
      <c r="AT31" s="2"/>
      <c r="AU31" s="1" t="s">
        <v>117</v>
      </c>
      <c r="AV31" s="2">
        <v>264</v>
      </c>
    </row>
    <row r="32" spans="1:48" ht="30" customHeight="1" x14ac:dyDescent="0.3">
      <c r="A32" s="6" t="s">
        <v>118</v>
      </c>
      <c r="B32" s="6" t="s">
        <v>119</v>
      </c>
      <c r="C32" s="6" t="s">
        <v>74</v>
      </c>
      <c r="D32" s="7">
        <v>25</v>
      </c>
      <c r="E32" s="9"/>
      <c r="F32" s="9"/>
      <c r="G32" s="9"/>
      <c r="H32" s="9"/>
      <c r="I32" s="9"/>
      <c r="J32" s="9"/>
      <c r="K32" s="9"/>
      <c r="L32" s="9"/>
      <c r="M32" s="6"/>
      <c r="N32" s="1" t="s">
        <v>120</v>
      </c>
      <c r="O32" s="1" t="s">
        <v>50</v>
      </c>
      <c r="P32" s="1" t="s">
        <v>50</v>
      </c>
      <c r="Q32" s="1" t="s">
        <v>104</v>
      </c>
      <c r="R32" s="1" t="s">
        <v>60</v>
      </c>
      <c r="S32" s="1" t="s">
        <v>61</v>
      </c>
      <c r="T32" s="1" t="s">
        <v>61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 t="s">
        <v>50</v>
      </c>
      <c r="AS32" s="1" t="s">
        <v>50</v>
      </c>
      <c r="AT32" s="2"/>
      <c r="AU32" s="1" t="s">
        <v>121</v>
      </c>
      <c r="AV32" s="2">
        <v>41</v>
      </c>
    </row>
    <row r="33" spans="1:48" ht="30" customHeight="1" x14ac:dyDescent="0.3">
      <c r="A33" s="6" t="s">
        <v>122</v>
      </c>
      <c r="B33" s="6" t="s">
        <v>123</v>
      </c>
      <c r="C33" s="6" t="s">
        <v>107</v>
      </c>
      <c r="D33" s="7">
        <v>4</v>
      </c>
      <c r="E33" s="9"/>
      <c r="F33" s="9"/>
      <c r="G33" s="9"/>
      <c r="H33" s="9"/>
      <c r="I33" s="9"/>
      <c r="J33" s="9"/>
      <c r="K33" s="9"/>
      <c r="L33" s="9"/>
      <c r="M33" s="6"/>
      <c r="N33" s="1" t="s">
        <v>124</v>
      </c>
      <c r="O33" s="1" t="s">
        <v>50</v>
      </c>
      <c r="P33" s="1" t="s">
        <v>50</v>
      </c>
      <c r="Q33" s="1" t="s">
        <v>104</v>
      </c>
      <c r="R33" s="1" t="s">
        <v>60</v>
      </c>
      <c r="S33" s="1" t="s">
        <v>61</v>
      </c>
      <c r="T33" s="1" t="s">
        <v>61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1" t="s">
        <v>50</v>
      </c>
      <c r="AS33" s="1" t="s">
        <v>50</v>
      </c>
      <c r="AT33" s="2"/>
      <c r="AU33" s="1" t="s">
        <v>125</v>
      </c>
      <c r="AV33" s="2">
        <v>42</v>
      </c>
    </row>
    <row r="34" spans="1:48" ht="30" customHeight="1" x14ac:dyDescent="0.3">
      <c r="A34" s="6" t="s">
        <v>126</v>
      </c>
      <c r="B34" s="6" t="s">
        <v>127</v>
      </c>
      <c r="C34" s="6" t="s">
        <v>128</v>
      </c>
      <c r="D34" s="7">
        <v>6</v>
      </c>
      <c r="E34" s="9"/>
      <c r="F34" s="9"/>
      <c r="G34" s="9"/>
      <c r="H34" s="9"/>
      <c r="I34" s="9"/>
      <c r="J34" s="9"/>
      <c r="K34" s="9"/>
      <c r="L34" s="9"/>
      <c r="M34" s="6"/>
      <c r="N34" s="1" t="s">
        <v>129</v>
      </c>
      <c r="O34" s="1" t="s">
        <v>50</v>
      </c>
      <c r="P34" s="1" t="s">
        <v>50</v>
      </c>
      <c r="Q34" s="1" t="s">
        <v>104</v>
      </c>
      <c r="R34" s="1" t="s">
        <v>60</v>
      </c>
      <c r="S34" s="1" t="s">
        <v>61</v>
      </c>
      <c r="T34" s="1" t="s">
        <v>61</v>
      </c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1" t="s">
        <v>50</v>
      </c>
      <c r="AS34" s="1" t="s">
        <v>50</v>
      </c>
      <c r="AT34" s="2"/>
      <c r="AU34" s="1" t="s">
        <v>130</v>
      </c>
      <c r="AV34" s="2">
        <v>265</v>
      </c>
    </row>
    <row r="35" spans="1:48" ht="30" customHeight="1" x14ac:dyDescent="0.3">
      <c r="A35" s="6" t="s">
        <v>131</v>
      </c>
      <c r="B35" s="6" t="s">
        <v>132</v>
      </c>
      <c r="C35" s="6" t="s">
        <v>133</v>
      </c>
      <c r="D35" s="7">
        <v>1</v>
      </c>
      <c r="E35" s="9"/>
      <c r="F35" s="9"/>
      <c r="G35" s="9"/>
      <c r="H35" s="9"/>
      <c r="I35" s="9"/>
      <c r="J35" s="9"/>
      <c r="K35" s="9"/>
      <c r="L35" s="9"/>
      <c r="M35" s="6"/>
      <c r="N35" s="1" t="s">
        <v>134</v>
      </c>
      <c r="O35" s="1" t="s">
        <v>50</v>
      </c>
      <c r="P35" s="1" t="s">
        <v>50</v>
      </c>
      <c r="Q35" s="1" t="s">
        <v>104</v>
      </c>
      <c r="R35" s="1" t="s">
        <v>61</v>
      </c>
      <c r="S35" s="1" t="s">
        <v>61</v>
      </c>
      <c r="T35" s="1" t="s">
        <v>60</v>
      </c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1" t="s">
        <v>50</v>
      </c>
      <c r="AS35" s="1" t="s">
        <v>50</v>
      </c>
      <c r="AT35" s="2"/>
      <c r="AU35" s="1" t="s">
        <v>135</v>
      </c>
      <c r="AV35" s="2">
        <v>266</v>
      </c>
    </row>
    <row r="36" spans="1:48" ht="30" customHeight="1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1:48" ht="30" customHeight="1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1:48" ht="30" customHeight="1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</row>
    <row r="39" spans="1:48" ht="30" customHeight="1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</row>
    <row r="40" spans="1:48" ht="30" customHeight="1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</row>
    <row r="41" spans="1:48" ht="30" customHeight="1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</row>
    <row r="42" spans="1:48" ht="30" customHeight="1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</row>
    <row r="43" spans="1:48" ht="30" customHeight="1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1:48" ht="30" customHeight="1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</row>
    <row r="45" spans="1:48" ht="30" customHeight="1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</row>
    <row r="46" spans="1:48" ht="30" customHeight="1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</row>
    <row r="47" spans="1:48" ht="30" customHeight="1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</row>
    <row r="48" spans="1:48" ht="30" customHeight="1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</row>
    <row r="49" spans="1:48" ht="30" customHeight="1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</row>
    <row r="50" spans="1:48" ht="30" customHeigh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</row>
    <row r="51" spans="1:48" ht="30" customHeight="1" x14ac:dyDescent="0.3">
      <c r="A51" s="6" t="s">
        <v>101</v>
      </c>
      <c r="B51" s="7"/>
      <c r="C51" s="7"/>
      <c r="D51" s="7"/>
      <c r="E51" s="7"/>
      <c r="F51" s="9"/>
      <c r="G51" s="7"/>
      <c r="H51" s="9"/>
      <c r="I51" s="7"/>
      <c r="J51" s="9"/>
      <c r="K51" s="7"/>
      <c r="L51" s="9"/>
      <c r="M51" s="7"/>
      <c r="N51" t="s">
        <v>102</v>
      </c>
    </row>
    <row r="52" spans="1:48" ht="30" customHeight="1" x14ac:dyDescent="0.3">
      <c r="A52" s="6" t="s">
        <v>136</v>
      </c>
      <c r="B52" s="15" t="s">
        <v>687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2"/>
      <c r="O52" s="2"/>
      <c r="P52" s="2"/>
      <c r="Q52" s="1" t="s">
        <v>137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ht="30" customHeight="1" x14ac:dyDescent="0.3">
      <c r="A53" s="6" t="s">
        <v>138</v>
      </c>
      <c r="B53" s="6" t="s">
        <v>139</v>
      </c>
      <c r="C53" s="6" t="s">
        <v>107</v>
      </c>
      <c r="D53" s="7">
        <v>5</v>
      </c>
      <c r="E53" s="9"/>
      <c r="F53" s="9"/>
      <c r="G53" s="9"/>
      <c r="H53" s="9"/>
      <c r="I53" s="9"/>
      <c r="J53" s="9"/>
      <c r="K53" s="9"/>
      <c r="L53" s="9"/>
      <c r="M53" s="6"/>
      <c r="N53" s="1" t="s">
        <v>140</v>
      </c>
      <c r="O53" s="1" t="s">
        <v>50</v>
      </c>
      <c r="P53" s="1" t="s">
        <v>50</v>
      </c>
      <c r="Q53" s="1" t="s">
        <v>137</v>
      </c>
      <c r="R53" s="1" t="s">
        <v>61</v>
      </c>
      <c r="S53" s="1" t="s">
        <v>61</v>
      </c>
      <c r="T53" s="1" t="s">
        <v>60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50</v>
      </c>
      <c r="AS53" s="1" t="s">
        <v>50</v>
      </c>
      <c r="AT53" s="2"/>
      <c r="AU53" s="1" t="s">
        <v>141</v>
      </c>
      <c r="AV53" s="2">
        <v>118</v>
      </c>
    </row>
    <row r="54" spans="1:48" ht="30" customHeight="1" x14ac:dyDescent="0.3">
      <c r="A54" s="6" t="s">
        <v>138</v>
      </c>
      <c r="B54" s="6" t="s">
        <v>142</v>
      </c>
      <c r="C54" s="6" t="s">
        <v>107</v>
      </c>
      <c r="D54" s="7">
        <v>9</v>
      </c>
      <c r="E54" s="9"/>
      <c r="F54" s="9"/>
      <c r="G54" s="9"/>
      <c r="H54" s="9"/>
      <c r="I54" s="9"/>
      <c r="J54" s="9"/>
      <c r="K54" s="9"/>
      <c r="L54" s="9"/>
      <c r="M54" s="6"/>
      <c r="N54" s="1" t="s">
        <v>143</v>
      </c>
      <c r="O54" s="1" t="s">
        <v>50</v>
      </c>
      <c r="P54" s="1" t="s">
        <v>50</v>
      </c>
      <c r="Q54" s="1" t="s">
        <v>137</v>
      </c>
      <c r="R54" s="1" t="s">
        <v>61</v>
      </c>
      <c r="S54" s="1" t="s">
        <v>61</v>
      </c>
      <c r="T54" s="1" t="s">
        <v>60</v>
      </c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1" t="s">
        <v>50</v>
      </c>
      <c r="AS54" s="1" t="s">
        <v>50</v>
      </c>
      <c r="AT54" s="2"/>
      <c r="AU54" s="1" t="s">
        <v>144</v>
      </c>
      <c r="AV54" s="2">
        <v>119</v>
      </c>
    </row>
    <row r="55" spans="1:48" ht="30" customHeight="1" x14ac:dyDescent="0.3">
      <c r="A55" s="6" t="s">
        <v>145</v>
      </c>
      <c r="B55" s="6" t="s">
        <v>146</v>
      </c>
      <c r="C55" s="6" t="s">
        <v>107</v>
      </c>
      <c r="D55" s="7">
        <v>5</v>
      </c>
      <c r="E55" s="9"/>
      <c r="F55" s="9"/>
      <c r="G55" s="9"/>
      <c r="H55" s="9"/>
      <c r="I55" s="9"/>
      <c r="J55" s="9"/>
      <c r="K55" s="9"/>
      <c r="L55" s="9"/>
      <c r="M55" s="6"/>
      <c r="N55" s="1" t="s">
        <v>147</v>
      </c>
      <c r="O55" s="1" t="s">
        <v>50</v>
      </c>
      <c r="P55" s="1" t="s">
        <v>50</v>
      </c>
      <c r="Q55" s="1" t="s">
        <v>137</v>
      </c>
      <c r="R55" s="1" t="s">
        <v>60</v>
      </c>
      <c r="S55" s="1" t="s">
        <v>61</v>
      </c>
      <c r="T55" s="1" t="s">
        <v>61</v>
      </c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1" t="s">
        <v>50</v>
      </c>
      <c r="AS55" s="1" t="s">
        <v>50</v>
      </c>
      <c r="AT55" s="2"/>
      <c r="AU55" s="1" t="s">
        <v>148</v>
      </c>
      <c r="AV55" s="2">
        <v>121</v>
      </c>
    </row>
    <row r="56" spans="1:48" ht="30" customHeight="1" x14ac:dyDescent="0.3">
      <c r="A56" s="6" t="s">
        <v>145</v>
      </c>
      <c r="B56" s="6" t="s">
        <v>149</v>
      </c>
      <c r="C56" s="6" t="s">
        <v>107</v>
      </c>
      <c r="D56" s="7">
        <v>9</v>
      </c>
      <c r="E56" s="9"/>
      <c r="F56" s="9"/>
      <c r="G56" s="9"/>
      <c r="H56" s="9"/>
      <c r="I56" s="9"/>
      <c r="J56" s="9"/>
      <c r="K56" s="9"/>
      <c r="L56" s="9"/>
      <c r="M56" s="6"/>
      <c r="N56" s="1" t="s">
        <v>150</v>
      </c>
      <c r="O56" s="1" t="s">
        <v>50</v>
      </c>
      <c r="P56" s="1" t="s">
        <v>50</v>
      </c>
      <c r="Q56" s="1" t="s">
        <v>137</v>
      </c>
      <c r="R56" s="1" t="s">
        <v>60</v>
      </c>
      <c r="S56" s="1" t="s">
        <v>61</v>
      </c>
      <c r="T56" s="1" t="s">
        <v>61</v>
      </c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1" t="s">
        <v>50</v>
      </c>
      <c r="AS56" s="1" t="s">
        <v>50</v>
      </c>
      <c r="AT56" s="2"/>
      <c r="AU56" s="1" t="s">
        <v>151</v>
      </c>
      <c r="AV56" s="2">
        <v>120</v>
      </c>
    </row>
    <row r="57" spans="1:48" ht="30" customHeight="1" x14ac:dyDescent="0.3">
      <c r="A57" s="6" t="s">
        <v>152</v>
      </c>
      <c r="B57" s="6" t="s">
        <v>153</v>
      </c>
      <c r="C57" s="6" t="s">
        <v>154</v>
      </c>
      <c r="D57" s="7">
        <v>0.26400000000000001</v>
      </c>
      <c r="E57" s="9"/>
      <c r="F57" s="9"/>
      <c r="G57" s="9"/>
      <c r="H57" s="9"/>
      <c r="I57" s="9"/>
      <c r="J57" s="9"/>
      <c r="K57" s="9"/>
      <c r="L57" s="9"/>
      <c r="M57" s="6"/>
      <c r="N57" s="1" t="s">
        <v>155</v>
      </c>
      <c r="O57" s="1" t="s">
        <v>50</v>
      </c>
      <c r="P57" s="1" t="s">
        <v>50</v>
      </c>
      <c r="Q57" s="1" t="s">
        <v>137</v>
      </c>
      <c r="R57" s="1" t="s">
        <v>61</v>
      </c>
      <c r="S57" s="1" t="s">
        <v>61</v>
      </c>
      <c r="T57" s="1" t="s">
        <v>60</v>
      </c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1" t="s">
        <v>50</v>
      </c>
      <c r="AS57" s="1" t="s">
        <v>50</v>
      </c>
      <c r="AT57" s="2"/>
      <c r="AU57" s="1" t="s">
        <v>156</v>
      </c>
      <c r="AV57" s="2">
        <v>122</v>
      </c>
    </row>
    <row r="58" spans="1:48" ht="30" customHeight="1" x14ac:dyDescent="0.3">
      <c r="A58" s="6" t="s">
        <v>152</v>
      </c>
      <c r="B58" s="6" t="s">
        <v>157</v>
      </c>
      <c r="C58" s="6" t="s">
        <v>154</v>
      </c>
      <c r="D58" s="7">
        <v>0.45400000000000001</v>
      </c>
      <c r="E58" s="9"/>
      <c r="F58" s="9"/>
      <c r="G58" s="9"/>
      <c r="H58" s="9"/>
      <c r="I58" s="9"/>
      <c r="J58" s="9"/>
      <c r="K58" s="9"/>
      <c r="L58" s="9"/>
      <c r="M58" s="6"/>
      <c r="N58" s="1" t="s">
        <v>158</v>
      </c>
      <c r="O58" s="1" t="s">
        <v>50</v>
      </c>
      <c r="P58" s="1" t="s">
        <v>50</v>
      </c>
      <c r="Q58" s="1" t="s">
        <v>137</v>
      </c>
      <c r="R58" s="1" t="s">
        <v>61</v>
      </c>
      <c r="S58" s="1" t="s">
        <v>61</v>
      </c>
      <c r="T58" s="1" t="s">
        <v>60</v>
      </c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1" t="s">
        <v>50</v>
      </c>
      <c r="AS58" s="1" t="s">
        <v>50</v>
      </c>
      <c r="AT58" s="2"/>
      <c r="AU58" s="1" t="s">
        <v>159</v>
      </c>
      <c r="AV58" s="2">
        <v>123</v>
      </c>
    </row>
    <row r="59" spans="1:48" ht="30" customHeight="1" x14ac:dyDescent="0.3">
      <c r="A59" s="6" t="s">
        <v>160</v>
      </c>
      <c r="B59" s="6" t="s">
        <v>50</v>
      </c>
      <c r="C59" s="6" t="s">
        <v>154</v>
      </c>
      <c r="D59" s="7">
        <v>0.69699999999999995</v>
      </c>
      <c r="E59" s="9"/>
      <c r="F59" s="9"/>
      <c r="G59" s="9"/>
      <c r="H59" s="9"/>
      <c r="I59" s="9"/>
      <c r="J59" s="9"/>
      <c r="K59" s="9"/>
      <c r="L59" s="9"/>
      <c r="M59" s="6"/>
      <c r="N59" s="1" t="s">
        <v>161</v>
      </c>
      <c r="O59" s="1" t="s">
        <v>50</v>
      </c>
      <c r="P59" s="1" t="s">
        <v>50</v>
      </c>
      <c r="Q59" s="1" t="s">
        <v>137</v>
      </c>
      <c r="R59" s="1" t="s">
        <v>61</v>
      </c>
      <c r="S59" s="1" t="s">
        <v>61</v>
      </c>
      <c r="T59" s="1" t="s">
        <v>60</v>
      </c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1" t="s">
        <v>50</v>
      </c>
      <c r="AS59" s="1" t="s">
        <v>50</v>
      </c>
      <c r="AT59" s="2"/>
      <c r="AU59" s="1" t="s">
        <v>162</v>
      </c>
      <c r="AV59" s="2">
        <v>153</v>
      </c>
    </row>
    <row r="60" spans="1:48" ht="30" customHeight="1" x14ac:dyDescent="0.3">
      <c r="A60" s="6" t="s">
        <v>163</v>
      </c>
      <c r="B60" s="6" t="s">
        <v>164</v>
      </c>
      <c r="C60" s="6" t="s">
        <v>154</v>
      </c>
      <c r="D60" s="7">
        <v>0.69699999999999995</v>
      </c>
      <c r="E60" s="9"/>
      <c r="F60" s="9"/>
      <c r="G60" s="9"/>
      <c r="H60" s="9"/>
      <c r="I60" s="9"/>
      <c r="J60" s="9"/>
      <c r="K60" s="9"/>
      <c r="L60" s="9"/>
      <c r="M60" s="6"/>
      <c r="N60" s="1" t="s">
        <v>165</v>
      </c>
      <c r="O60" s="1" t="s">
        <v>50</v>
      </c>
      <c r="P60" s="1" t="s">
        <v>50</v>
      </c>
      <c r="Q60" s="1" t="s">
        <v>137</v>
      </c>
      <c r="R60" s="1" t="s">
        <v>60</v>
      </c>
      <c r="S60" s="1" t="s">
        <v>61</v>
      </c>
      <c r="T60" s="1" t="s">
        <v>61</v>
      </c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1" t="s">
        <v>50</v>
      </c>
      <c r="AS60" s="1" t="s">
        <v>50</v>
      </c>
      <c r="AT60" s="2"/>
      <c r="AU60" s="1" t="s">
        <v>166</v>
      </c>
      <c r="AV60" s="2">
        <v>124</v>
      </c>
    </row>
    <row r="61" spans="1:48" ht="30" customHeight="1" x14ac:dyDescent="0.3">
      <c r="A61" s="6" t="s">
        <v>167</v>
      </c>
      <c r="B61" s="6" t="s">
        <v>168</v>
      </c>
      <c r="C61" s="6" t="s">
        <v>74</v>
      </c>
      <c r="D61" s="7">
        <v>23</v>
      </c>
      <c r="E61" s="9"/>
      <c r="F61" s="9"/>
      <c r="G61" s="9"/>
      <c r="H61" s="9"/>
      <c r="I61" s="9"/>
      <c r="J61" s="9"/>
      <c r="K61" s="9"/>
      <c r="L61" s="9"/>
      <c r="M61" s="6"/>
      <c r="N61" s="1" t="s">
        <v>169</v>
      </c>
      <c r="O61" s="1" t="s">
        <v>50</v>
      </c>
      <c r="P61" s="1" t="s">
        <v>50</v>
      </c>
      <c r="Q61" s="1" t="s">
        <v>137</v>
      </c>
      <c r="R61" s="1" t="s">
        <v>60</v>
      </c>
      <c r="S61" s="1" t="s">
        <v>61</v>
      </c>
      <c r="T61" s="1" t="s">
        <v>61</v>
      </c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1" t="s">
        <v>50</v>
      </c>
      <c r="AS61" s="1" t="s">
        <v>50</v>
      </c>
      <c r="AT61" s="2"/>
      <c r="AU61" s="1" t="s">
        <v>170</v>
      </c>
      <c r="AV61" s="2">
        <v>125</v>
      </c>
    </row>
    <row r="62" spans="1:48" ht="30" customHeight="1" x14ac:dyDescent="0.3">
      <c r="A62" s="6" t="s">
        <v>171</v>
      </c>
      <c r="B62" s="6" t="s">
        <v>172</v>
      </c>
      <c r="C62" s="6" t="s">
        <v>74</v>
      </c>
      <c r="D62" s="7">
        <v>12</v>
      </c>
      <c r="E62" s="9"/>
      <c r="F62" s="9"/>
      <c r="G62" s="9"/>
      <c r="H62" s="9"/>
      <c r="I62" s="9"/>
      <c r="J62" s="9"/>
      <c r="K62" s="9"/>
      <c r="L62" s="9"/>
      <c r="M62" s="6"/>
      <c r="N62" s="1" t="s">
        <v>173</v>
      </c>
      <c r="O62" s="1" t="s">
        <v>50</v>
      </c>
      <c r="P62" s="1" t="s">
        <v>50</v>
      </c>
      <c r="Q62" s="1" t="s">
        <v>137</v>
      </c>
      <c r="R62" s="1" t="s">
        <v>60</v>
      </c>
      <c r="S62" s="1" t="s">
        <v>61</v>
      </c>
      <c r="T62" s="1" t="s">
        <v>61</v>
      </c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1" t="s">
        <v>50</v>
      </c>
      <c r="AS62" s="1" t="s">
        <v>50</v>
      </c>
      <c r="AT62" s="2"/>
      <c r="AU62" s="1" t="s">
        <v>174</v>
      </c>
      <c r="AV62" s="2">
        <v>126</v>
      </c>
    </row>
    <row r="63" spans="1:48" ht="30" customHeight="1" x14ac:dyDescent="0.3">
      <c r="A63" s="6" t="s">
        <v>175</v>
      </c>
      <c r="B63" s="6" t="s">
        <v>176</v>
      </c>
      <c r="C63" s="6" t="s">
        <v>177</v>
      </c>
      <c r="D63" s="7">
        <v>56</v>
      </c>
      <c r="E63" s="9"/>
      <c r="F63" s="9"/>
      <c r="G63" s="9"/>
      <c r="H63" s="9"/>
      <c r="I63" s="9"/>
      <c r="J63" s="9"/>
      <c r="K63" s="9"/>
      <c r="L63" s="9"/>
      <c r="M63" s="6"/>
      <c r="N63" s="1" t="s">
        <v>178</v>
      </c>
      <c r="O63" s="1" t="s">
        <v>50</v>
      </c>
      <c r="P63" s="1" t="s">
        <v>50</v>
      </c>
      <c r="Q63" s="1" t="s">
        <v>137</v>
      </c>
      <c r="R63" s="1" t="s">
        <v>60</v>
      </c>
      <c r="S63" s="1" t="s">
        <v>61</v>
      </c>
      <c r="T63" s="1" t="s">
        <v>61</v>
      </c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1" t="s">
        <v>50</v>
      </c>
      <c r="AS63" s="1" t="s">
        <v>50</v>
      </c>
      <c r="AT63" s="2"/>
      <c r="AU63" s="1" t="s">
        <v>179</v>
      </c>
      <c r="AV63" s="2">
        <v>267</v>
      </c>
    </row>
    <row r="64" spans="1:48" ht="30" customHeight="1" x14ac:dyDescent="0.3">
      <c r="A64" s="6" t="s">
        <v>175</v>
      </c>
      <c r="B64" s="6" t="s">
        <v>180</v>
      </c>
      <c r="C64" s="6" t="s">
        <v>177</v>
      </c>
      <c r="D64" s="7">
        <v>174</v>
      </c>
      <c r="E64" s="9"/>
      <c r="F64" s="9"/>
      <c r="G64" s="9"/>
      <c r="H64" s="9"/>
      <c r="I64" s="9"/>
      <c r="J64" s="9"/>
      <c r="K64" s="9"/>
      <c r="L64" s="9"/>
      <c r="M64" s="6"/>
      <c r="N64" s="1" t="s">
        <v>181</v>
      </c>
      <c r="O64" s="1" t="s">
        <v>50</v>
      </c>
      <c r="P64" s="1" t="s">
        <v>50</v>
      </c>
      <c r="Q64" s="1" t="s">
        <v>137</v>
      </c>
      <c r="R64" s="1" t="s">
        <v>60</v>
      </c>
      <c r="S64" s="1" t="s">
        <v>61</v>
      </c>
      <c r="T64" s="1" t="s">
        <v>61</v>
      </c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1" t="s">
        <v>50</v>
      </c>
      <c r="AS64" s="1" t="s">
        <v>50</v>
      </c>
      <c r="AT64" s="2"/>
      <c r="AU64" s="1" t="s">
        <v>182</v>
      </c>
      <c r="AV64" s="2">
        <v>268</v>
      </c>
    </row>
    <row r="65" spans="1:48" ht="30" customHeight="1" x14ac:dyDescent="0.3">
      <c r="A65" s="6" t="s">
        <v>183</v>
      </c>
      <c r="B65" s="6" t="s">
        <v>50</v>
      </c>
      <c r="C65" s="6" t="s">
        <v>184</v>
      </c>
      <c r="D65" s="7">
        <v>1</v>
      </c>
      <c r="E65" s="9"/>
      <c r="F65" s="9"/>
      <c r="G65" s="9"/>
      <c r="H65" s="9"/>
      <c r="I65" s="9"/>
      <c r="J65" s="9"/>
      <c r="K65" s="9"/>
      <c r="L65" s="9"/>
      <c r="M65" s="6"/>
      <c r="N65" s="1" t="s">
        <v>185</v>
      </c>
      <c r="O65" s="1" t="s">
        <v>50</v>
      </c>
      <c r="P65" s="1" t="s">
        <v>50</v>
      </c>
      <c r="Q65" s="1" t="s">
        <v>137</v>
      </c>
      <c r="R65" s="1" t="s">
        <v>60</v>
      </c>
      <c r="S65" s="1" t="s">
        <v>61</v>
      </c>
      <c r="T65" s="1" t="s">
        <v>61</v>
      </c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1" t="s">
        <v>50</v>
      </c>
      <c r="AS65" s="1" t="s">
        <v>50</v>
      </c>
      <c r="AT65" s="2"/>
      <c r="AU65" s="1" t="s">
        <v>186</v>
      </c>
      <c r="AV65" s="2">
        <v>166</v>
      </c>
    </row>
    <row r="66" spans="1:48" ht="30" customHeight="1" x14ac:dyDescent="0.3">
      <c r="A66" s="6" t="s">
        <v>187</v>
      </c>
      <c r="B66" s="6" t="s">
        <v>50</v>
      </c>
      <c r="C66" s="6" t="s">
        <v>184</v>
      </c>
      <c r="D66" s="7">
        <v>1</v>
      </c>
      <c r="E66" s="9"/>
      <c r="F66" s="9"/>
      <c r="G66" s="9"/>
      <c r="H66" s="9"/>
      <c r="I66" s="9"/>
      <c r="J66" s="9"/>
      <c r="K66" s="9"/>
      <c r="L66" s="9"/>
      <c r="M66" s="6"/>
      <c r="N66" s="1" t="s">
        <v>188</v>
      </c>
      <c r="O66" s="1" t="s">
        <v>50</v>
      </c>
      <c r="P66" s="1" t="s">
        <v>50</v>
      </c>
      <c r="Q66" s="1" t="s">
        <v>137</v>
      </c>
      <c r="R66" s="1" t="s">
        <v>61</v>
      </c>
      <c r="S66" s="1" t="s">
        <v>61</v>
      </c>
      <c r="T66" s="1" t="s">
        <v>60</v>
      </c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1" t="s">
        <v>50</v>
      </c>
      <c r="AS66" s="1" t="s">
        <v>50</v>
      </c>
      <c r="AT66" s="2"/>
      <c r="AU66" s="1" t="s">
        <v>189</v>
      </c>
      <c r="AV66" s="2">
        <v>167</v>
      </c>
    </row>
    <row r="67" spans="1:48" ht="30" customHeight="1" x14ac:dyDescent="0.3">
      <c r="A67" s="6" t="s">
        <v>190</v>
      </c>
      <c r="B67" s="6" t="s">
        <v>191</v>
      </c>
      <c r="C67" s="6" t="s">
        <v>192</v>
      </c>
      <c r="D67" s="7">
        <v>-21</v>
      </c>
      <c r="E67" s="9"/>
      <c r="F67" s="9"/>
      <c r="G67" s="9"/>
      <c r="H67" s="9"/>
      <c r="I67" s="9"/>
      <c r="J67" s="9"/>
      <c r="K67" s="9"/>
      <c r="L67" s="9"/>
      <c r="M67" s="6"/>
      <c r="N67" s="1" t="s">
        <v>193</v>
      </c>
      <c r="O67" s="1" t="s">
        <v>50</v>
      </c>
      <c r="P67" s="1" t="s">
        <v>50</v>
      </c>
      <c r="Q67" s="1" t="s">
        <v>137</v>
      </c>
      <c r="R67" s="1" t="s">
        <v>61</v>
      </c>
      <c r="S67" s="1" t="s">
        <v>61</v>
      </c>
      <c r="T67" s="1" t="s">
        <v>60</v>
      </c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1" t="s">
        <v>50</v>
      </c>
      <c r="AS67" s="1" t="s">
        <v>50</v>
      </c>
      <c r="AT67" s="2"/>
      <c r="AU67" s="1" t="s">
        <v>194</v>
      </c>
      <c r="AV67" s="2">
        <v>127</v>
      </c>
    </row>
    <row r="68" spans="1:48" ht="30" customHeigh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</row>
    <row r="69" spans="1:48" ht="30" customHeight="1" x14ac:dyDescent="0.3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</row>
    <row r="70" spans="1:48" ht="30" customHeight="1" x14ac:dyDescent="0.3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</row>
    <row r="71" spans="1:48" ht="30" customHeight="1" x14ac:dyDescent="0.3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</row>
    <row r="72" spans="1:48" ht="30" customHeight="1" x14ac:dyDescent="0.3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</row>
    <row r="73" spans="1:48" ht="30" customHeight="1" x14ac:dyDescent="0.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</row>
    <row r="74" spans="1:48" ht="30" customHeight="1" x14ac:dyDescent="0.3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48" ht="30" customHeight="1" x14ac:dyDescent="0.3">
      <c r="A75" s="6" t="s">
        <v>101</v>
      </c>
      <c r="B75" s="7"/>
      <c r="C75" s="7"/>
      <c r="D75" s="7"/>
      <c r="E75" s="7"/>
      <c r="F75" s="9"/>
      <c r="G75" s="7"/>
      <c r="H75" s="9"/>
      <c r="I75" s="7"/>
      <c r="J75" s="9"/>
      <c r="K75" s="7"/>
      <c r="L75" s="9"/>
      <c r="M75" s="7"/>
      <c r="N75" t="s">
        <v>102</v>
      </c>
    </row>
    <row r="76" spans="1:48" ht="30" customHeight="1" x14ac:dyDescent="0.3">
      <c r="A76" s="6" t="s">
        <v>195</v>
      </c>
      <c r="B76" s="15" t="s">
        <v>687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2"/>
      <c r="O76" s="2"/>
      <c r="P76" s="2"/>
      <c r="Q76" s="1" t="s">
        <v>196</v>
      </c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ht="30" customHeight="1" x14ac:dyDescent="0.3">
      <c r="A77" s="6" t="s">
        <v>197</v>
      </c>
      <c r="B77" s="6" t="s">
        <v>198</v>
      </c>
      <c r="C77" s="6" t="s">
        <v>199</v>
      </c>
      <c r="D77" s="7">
        <v>5781</v>
      </c>
      <c r="E77" s="9"/>
      <c r="F77" s="9"/>
      <c r="G77" s="9"/>
      <c r="H77" s="9"/>
      <c r="I77" s="9"/>
      <c r="J77" s="9"/>
      <c r="K77" s="9"/>
      <c r="L77" s="9"/>
      <c r="M77" s="6"/>
      <c r="N77" s="1" t="s">
        <v>200</v>
      </c>
      <c r="O77" s="1" t="s">
        <v>50</v>
      </c>
      <c r="P77" s="1" t="s">
        <v>50</v>
      </c>
      <c r="Q77" s="1" t="s">
        <v>196</v>
      </c>
      <c r="R77" s="1" t="s">
        <v>61</v>
      </c>
      <c r="S77" s="1" t="s">
        <v>61</v>
      </c>
      <c r="T77" s="1" t="s">
        <v>60</v>
      </c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1" t="s">
        <v>50</v>
      </c>
      <c r="AS77" s="1" t="s">
        <v>50</v>
      </c>
      <c r="AT77" s="2"/>
      <c r="AU77" s="1" t="s">
        <v>201</v>
      </c>
      <c r="AV77" s="2">
        <v>130</v>
      </c>
    </row>
    <row r="78" spans="1:48" ht="30" customHeight="1" x14ac:dyDescent="0.3">
      <c r="A78" s="6" t="s">
        <v>202</v>
      </c>
      <c r="B78" s="6" t="s">
        <v>203</v>
      </c>
      <c r="C78" s="6" t="s">
        <v>199</v>
      </c>
      <c r="D78" s="7">
        <v>1029</v>
      </c>
      <c r="E78" s="9"/>
      <c r="F78" s="9"/>
      <c r="G78" s="9"/>
      <c r="H78" s="9"/>
      <c r="I78" s="9"/>
      <c r="J78" s="9"/>
      <c r="K78" s="9"/>
      <c r="L78" s="9"/>
      <c r="M78" s="6"/>
      <c r="N78" s="1" t="s">
        <v>204</v>
      </c>
      <c r="O78" s="1" t="s">
        <v>50</v>
      </c>
      <c r="P78" s="1" t="s">
        <v>50</v>
      </c>
      <c r="Q78" s="1" t="s">
        <v>196</v>
      </c>
      <c r="R78" s="1" t="s">
        <v>61</v>
      </c>
      <c r="S78" s="1" t="s">
        <v>61</v>
      </c>
      <c r="T78" s="1" t="s">
        <v>60</v>
      </c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1" t="s">
        <v>50</v>
      </c>
      <c r="AS78" s="1" t="s">
        <v>50</v>
      </c>
      <c r="AT78" s="2"/>
      <c r="AU78" s="1" t="s">
        <v>205</v>
      </c>
      <c r="AV78" s="2">
        <v>131</v>
      </c>
    </row>
    <row r="79" spans="1:48" ht="30" customHeight="1" x14ac:dyDescent="0.3">
      <c r="A79" s="6" t="s">
        <v>202</v>
      </c>
      <c r="B79" s="6" t="s">
        <v>206</v>
      </c>
      <c r="C79" s="6" t="s">
        <v>199</v>
      </c>
      <c r="D79" s="7">
        <v>94</v>
      </c>
      <c r="E79" s="9"/>
      <c r="F79" s="9"/>
      <c r="G79" s="9"/>
      <c r="H79" s="9"/>
      <c r="I79" s="9"/>
      <c r="J79" s="9"/>
      <c r="K79" s="9"/>
      <c r="L79" s="9"/>
      <c r="M79" s="6"/>
      <c r="N79" s="1" t="s">
        <v>207</v>
      </c>
      <c r="O79" s="1" t="s">
        <v>50</v>
      </c>
      <c r="P79" s="1" t="s">
        <v>50</v>
      </c>
      <c r="Q79" s="1" t="s">
        <v>196</v>
      </c>
      <c r="R79" s="1" t="s">
        <v>61</v>
      </c>
      <c r="S79" s="1" t="s">
        <v>61</v>
      </c>
      <c r="T79" s="1" t="s">
        <v>60</v>
      </c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1" t="s">
        <v>50</v>
      </c>
      <c r="AS79" s="1" t="s">
        <v>50</v>
      </c>
      <c r="AT79" s="2"/>
      <c r="AU79" s="1" t="s">
        <v>208</v>
      </c>
      <c r="AV79" s="2">
        <v>132</v>
      </c>
    </row>
    <row r="80" spans="1:48" ht="30" customHeight="1" x14ac:dyDescent="0.3">
      <c r="A80" s="6" t="s">
        <v>202</v>
      </c>
      <c r="B80" s="6" t="s">
        <v>209</v>
      </c>
      <c r="C80" s="6" t="s">
        <v>199</v>
      </c>
      <c r="D80" s="7">
        <v>453</v>
      </c>
      <c r="E80" s="9"/>
      <c r="F80" s="9"/>
      <c r="G80" s="9"/>
      <c r="H80" s="9"/>
      <c r="I80" s="9"/>
      <c r="J80" s="9"/>
      <c r="K80" s="9"/>
      <c r="L80" s="9"/>
      <c r="M80" s="6"/>
      <c r="N80" s="1" t="s">
        <v>210</v>
      </c>
      <c r="O80" s="1" t="s">
        <v>50</v>
      </c>
      <c r="P80" s="1" t="s">
        <v>50</v>
      </c>
      <c r="Q80" s="1" t="s">
        <v>196</v>
      </c>
      <c r="R80" s="1" t="s">
        <v>61</v>
      </c>
      <c r="S80" s="1" t="s">
        <v>61</v>
      </c>
      <c r="T80" s="1" t="s">
        <v>60</v>
      </c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1" t="s">
        <v>50</v>
      </c>
      <c r="AS80" s="1" t="s">
        <v>50</v>
      </c>
      <c r="AT80" s="2"/>
      <c r="AU80" s="1" t="s">
        <v>211</v>
      </c>
      <c r="AV80" s="2">
        <v>133</v>
      </c>
    </row>
    <row r="81" spans="1:48" ht="30" customHeight="1" x14ac:dyDescent="0.3">
      <c r="A81" s="6" t="s">
        <v>202</v>
      </c>
      <c r="B81" s="6" t="s">
        <v>212</v>
      </c>
      <c r="C81" s="6" t="s">
        <v>199</v>
      </c>
      <c r="D81" s="7">
        <v>317</v>
      </c>
      <c r="E81" s="9"/>
      <c r="F81" s="9"/>
      <c r="G81" s="9"/>
      <c r="H81" s="9"/>
      <c r="I81" s="9"/>
      <c r="J81" s="9"/>
      <c r="K81" s="9"/>
      <c r="L81" s="9"/>
      <c r="M81" s="6"/>
      <c r="N81" s="1" t="s">
        <v>213</v>
      </c>
      <c r="O81" s="1" t="s">
        <v>50</v>
      </c>
      <c r="P81" s="1" t="s">
        <v>50</v>
      </c>
      <c r="Q81" s="1" t="s">
        <v>196</v>
      </c>
      <c r="R81" s="1" t="s">
        <v>61</v>
      </c>
      <c r="S81" s="1" t="s">
        <v>61</v>
      </c>
      <c r="T81" s="1" t="s">
        <v>60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1" t="s">
        <v>50</v>
      </c>
      <c r="AS81" s="1" t="s">
        <v>50</v>
      </c>
      <c r="AT81" s="2"/>
      <c r="AU81" s="1" t="s">
        <v>214</v>
      </c>
      <c r="AV81" s="2">
        <v>134</v>
      </c>
    </row>
    <row r="82" spans="1:48" ht="30" customHeight="1" x14ac:dyDescent="0.3">
      <c r="A82" s="6" t="s">
        <v>202</v>
      </c>
      <c r="B82" s="6" t="s">
        <v>215</v>
      </c>
      <c r="C82" s="6" t="s">
        <v>199</v>
      </c>
      <c r="D82" s="7">
        <v>2006</v>
      </c>
      <c r="E82" s="9"/>
      <c r="F82" s="9"/>
      <c r="G82" s="9"/>
      <c r="H82" s="9"/>
      <c r="I82" s="9"/>
      <c r="J82" s="9"/>
      <c r="K82" s="9"/>
      <c r="L82" s="9"/>
      <c r="M82" s="6"/>
      <c r="N82" s="1" t="s">
        <v>216</v>
      </c>
      <c r="O82" s="1" t="s">
        <v>50</v>
      </c>
      <c r="P82" s="1" t="s">
        <v>50</v>
      </c>
      <c r="Q82" s="1" t="s">
        <v>196</v>
      </c>
      <c r="R82" s="1" t="s">
        <v>61</v>
      </c>
      <c r="S82" s="1" t="s">
        <v>61</v>
      </c>
      <c r="T82" s="1" t="s">
        <v>60</v>
      </c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1" t="s">
        <v>50</v>
      </c>
      <c r="AS82" s="1" t="s">
        <v>50</v>
      </c>
      <c r="AT82" s="2"/>
      <c r="AU82" s="1" t="s">
        <v>217</v>
      </c>
      <c r="AV82" s="2">
        <v>135</v>
      </c>
    </row>
    <row r="83" spans="1:48" ht="30" customHeight="1" x14ac:dyDescent="0.3">
      <c r="A83" s="6" t="s">
        <v>202</v>
      </c>
      <c r="B83" s="6" t="s">
        <v>218</v>
      </c>
      <c r="C83" s="6" t="s">
        <v>199</v>
      </c>
      <c r="D83" s="7">
        <v>350</v>
      </c>
      <c r="E83" s="9"/>
      <c r="F83" s="9"/>
      <c r="G83" s="9"/>
      <c r="H83" s="9"/>
      <c r="I83" s="9"/>
      <c r="J83" s="9"/>
      <c r="K83" s="9"/>
      <c r="L83" s="9"/>
      <c r="M83" s="6"/>
      <c r="N83" s="1" t="s">
        <v>219</v>
      </c>
      <c r="O83" s="1" t="s">
        <v>50</v>
      </c>
      <c r="P83" s="1" t="s">
        <v>50</v>
      </c>
      <c r="Q83" s="1" t="s">
        <v>196</v>
      </c>
      <c r="R83" s="1" t="s">
        <v>61</v>
      </c>
      <c r="S83" s="1" t="s">
        <v>61</v>
      </c>
      <c r="T83" s="1" t="s">
        <v>60</v>
      </c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1" t="s">
        <v>50</v>
      </c>
      <c r="AS83" s="1" t="s">
        <v>50</v>
      </c>
      <c r="AT83" s="2"/>
      <c r="AU83" s="1" t="s">
        <v>220</v>
      </c>
      <c r="AV83" s="2">
        <v>136</v>
      </c>
    </row>
    <row r="84" spans="1:48" ht="30" customHeight="1" x14ac:dyDescent="0.3">
      <c r="A84" s="6" t="s">
        <v>221</v>
      </c>
      <c r="B84" s="6" t="s">
        <v>222</v>
      </c>
      <c r="C84" s="6" t="s">
        <v>223</v>
      </c>
      <c r="D84" s="7">
        <v>330</v>
      </c>
      <c r="E84" s="9"/>
      <c r="F84" s="9"/>
      <c r="G84" s="9"/>
      <c r="H84" s="9"/>
      <c r="I84" s="9"/>
      <c r="J84" s="9"/>
      <c r="K84" s="9"/>
      <c r="L84" s="9"/>
      <c r="M84" s="6"/>
      <c r="N84" s="1" t="s">
        <v>224</v>
      </c>
      <c r="O84" s="1" t="s">
        <v>50</v>
      </c>
      <c r="P84" s="1" t="s">
        <v>50</v>
      </c>
      <c r="Q84" s="1" t="s">
        <v>196</v>
      </c>
      <c r="R84" s="1" t="s">
        <v>61</v>
      </c>
      <c r="S84" s="1" t="s">
        <v>61</v>
      </c>
      <c r="T84" s="1" t="s">
        <v>60</v>
      </c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1" t="s">
        <v>50</v>
      </c>
      <c r="AS84" s="1" t="s">
        <v>50</v>
      </c>
      <c r="AT84" s="2"/>
      <c r="AU84" s="1" t="s">
        <v>225</v>
      </c>
      <c r="AV84" s="2">
        <v>144</v>
      </c>
    </row>
    <row r="85" spans="1:48" ht="30" customHeight="1" x14ac:dyDescent="0.3">
      <c r="A85" s="6" t="s">
        <v>226</v>
      </c>
      <c r="B85" s="6" t="s">
        <v>227</v>
      </c>
      <c r="C85" s="6" t="s">
        <v>154</v>
      </c>
      <c r="D85" s="7">
        <v>9.3689999999999998</v>
      </c>
      <c r="E85" s="9"/>
      <c r="F85" s="9"/>
      <c r="G85" s="9"/>
      <c r="H85" s="9"/>
      <c r="I85" s="9"/>
      <c r="J85" s="9"/>
      <c r="K85" s="9"/>
      <c r="L85" s="9"/>
      <c r="M85" s="6"/>
      <c r="N85" s="1" t="s">
        <v>228</v>
      </c>
      <c r="O85" s="1" t="s">
        <v>50</v>
      </c>
      <c r="P85" s="1" t="s">
        <v>50</v>
      </c>
      <c r="Q85" s="1" t="s">
        <v>196</v>
      </c>
      <c r="R85" s="1" t="s">
        <v>60</v>
      </c>
      <c r="S85" s="1" t="s">
        <v>61</v>
      </c>
      <c r="T85" s="1" t="s">
        <v>61</v>
      </c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1" t="s">
        <v>50</v>
      </c>
      <c r="AS85" s="1" t="s">
        <v>50</v>
      </c>
      <c r="AT85" s="2"/>
      <c r="AU85" s="1" t="s">
        <v>229</v>
      </c>
      <c r="AV85" s="2">
        <v>139</v>
      </c>
    </row>
    <row r="86" spans="1:48" ht="30" customHeight="1" x14ac:dyDescent="0.3">
      <c r="A86" s="6" t="s">
        <v>230</v>
      </c>
      <c r="B86" s="6" t="s">
        <v>231</v>
      </c>
      <c r="C86" s="6" t="s">
        <v>154</v>
      </c>
      <c r="D86" s="7">
        <v>9.3689999999999998</v>
      </c>
      <c r="E86" s="9"/>
      <c r="F86" s="9"/>
      <c r="G86" s="9"/>
      <c r="H86" s="9"/>
      <c r="I86" s="9"/>
      <c r="J86" s="9"/>
      <c r="K86" s="9"/>
      <c r="L86" s="9"/>
      <c r="M86" s="6"/>
      <c r="N86" s="1" t="s">
        <v>232</v>
      </c>
      <c r="O86" s="1" t="s">
        <v>50</v>
      </c>
      <c r="P86" s="1" t="s">
        <v>50</v>
      </c>
      <c r="Q86" s="1" t="s">
        <v>196</v>
      </c>
      <c r="R86" s="1" t="s">
        <v>60</v>
      </c>
      <c r="S86" s="1" t="s">
        <v>61</v>
      </c>
      <c r="T86" s="1" t="s">
        <v>61</v>
      </c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1" t="s">
        <v>50</v>
      </c>
      <c r="AS86" s="1" t="s">
        <v>50</v>
      </c>
      <c r="AT86" s="2"/>
      <c r="AU86" s="1" t="s">
        <v>233</v>
      </c>
      <c r="AV86" s="2">
        <v>137</v>
      </c>
    </row>
    <row r="87" spans="1:48" ht="30" customHeight="1" x14ac:dyDescent="0.3">
      <c r="A87" s="6" t="s">
        <v>234</v>
      </c>
      <c r="B87" s="6" t="s">
        <v>235</v>
      </c>
      <c r="C87" s="6" t="s">
        <v>154</v>
      </c>
      <c r="D87" s="7">
        <v>9.3689999999999998</v>
      </c>
      <c r="E87" s="9"/>
      <c r="F87" s="9"/>
      <c r="G87" s="9"/>
      <c r="H87" s="9"/>
      <c r="I87" s="9"/>
      <c r="J87" s="9"/>
      <c r="K87" s="9"/>
      <c r="L87" s="9"/>
      <c r="M87" s="6"/>
      <c r="N87" s="1" t="s">
        <v>236</v>
      </c>
      <c r="O87" s="1" t="s">
        <v>50</v>
      </c>
      <c r="P87" s="1" t="s">
        <v>50</v>
      </c>
      <c r="Q87" s="1" t="s">
        <v>196</v>
      </c>
      <c r="R87" s="1" t="s">
        <v>60</v>
      </c>
      <c r="S87" s="1" t="s">
        <v>61</v>
      </c>
      <c r="T87" s="1" t="s">
        <v>61</v>
      </c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1" t="s">
        <v>50</v>
      </c>
      <c r="AS87" s="1" t="s">
        <v>50</v>
      </c>
      <c r="AT87" s="2"/>
      <c r="AU87" s="1" t="s">
        <v>237</v>
      </c>
      <c r="AV87" s="2">
        <v>138</v>
      </c>
    </row>
    <row r="88" spans="1:48" ht="30" customHeight="1" x14ac:dyDescent="0.3">
      <c r="A88" s="6" t="s">
        <v>238</v>
      </c>
      <c r="B88" s="6" t="s">
        <v>239</v>
      </c>
      <c r="C88" s="6" t="s">
        <v>154</v>
      </c>
      <c r="D88" s="7">
        <v>9.3689999999999998</v>
      </c>
      <c r="E88" s="9"/>
      <c r="F88" s="9"/>
      <c r="G88" s="9"/>
      <c r="H88" s="9"/>
      <c r="I88" s="9"/>
      <c r="J88" s="9"/>
      <c r="K88" s="9"/>
      <c r="L88" s="9"/>
      <c r="M88" s="6"/>
      <c r="N88" s="1" t="s">
        <v>240</v>
      </c>
      <c r="O88" s="1" t="s">
        <v>50</v>
      </c>
      <c r="P88" s="1" t="s">
        <v>50</v>
      </c>
      <c r="Q88" s="1" t="s">
        <v>196</v>
      </c>
      <c r="R88" s="1" t="s">
        <v>60</v>
      </c>
      <c r="S88" s="1" t="s">
        <v>61</v>
      </c>
      <c r="T88" s="1" t="s">
        <v>61</v>
      </c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1" t="s">
        <v>50</v>
      </c>
      <c r="AS88" s="1" t="s">
        <v>50</v>
      </c>
      <c r="AT88" s="2"/>
      <c r="AU88" s="1" t="s">
        <v>241</v>
      </c>
      <c r="AV88" s="2">
        <v>141</v>
      </c>
    </row>
    <row r="89" spans="1:48" ht="30" customHeight="1" x14ac:dyDescent="0.3">
      <c r="A89" s="6" t="s">
        <v>242</v>
      </c>
      <c r="B89" s="6" t="s">
        <v>243</v>
      </c>
      <c r="C89" s="6" t="s">
        <v>58</v>
      </c>
      <c r="D89" s="7">
        <v>358</v>
      </c>
      <c r="E89" s="9"/>
      <c r="F89" s="9"/>
      <c r="G89" s="9"/>
      <c r="H89" s="9"/>
      <c r="I89" s="9"/>
      <c r="J89" s="9"/>
      <c r="K89" s="9"/>
      <c r="L89" s="9"/>
      <c r="M89" s="6"/>
      <c r="N89" s="1" t="s">
        <v>244</v>
      </c>
      <c r="O89" s="1" t="s">
        <v>50</v>
      </c>
      <c r="P89" s="1" t="s">
        <v>50</v>
      </c>
      <c r="Q89" s="1" t="s">
        <v>196</v>
      </c>
      <c r="R89" s="1" t="s">
        <v>60</v>
      </c>
      <c r="S89" s="1" t="s">
        <v>61</v>
      </c>
      <c r="T89" s="1" t="s">
        <v>61</v>
      </c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1" t="s">
        <v>50</v>
      </c>
      <c r="AS89" s="1" t="s">
        <v>50</v>
      </c>
      <c r="AT89" s="2"/>
      <c r="AU89" s="1" t="s">
        <v>245</v>
      </c>
      <c r="AV89" s="2">
        <v>142</v>
      </c>
    </row>
    <row r="90" spans="1:48" ht="30" customHeight="1" x14ac:dyDescent="0.3">
      <c r="A90" s="6" t="s">
        <v>242</v>
      </c>
      <c r="B90" s="6" t="s">
        <v>246</v>
      </c>
      <c r="C90" s="6" t="s">
        <v>58</v>
      </c>
      <c r="D90" s="7">
        <v>342</v>
      </c>
      <c r="E90" s="9"/>
      <c r="F90" s="9"/>
      <c r="G90" s="9"/>
      <c r="H90" s="9"/>
      <c r="I90" s="9"/>
      <c r="J90" s="9"/>
      <c r="K90" s="9"/>
      <c r="L90" s="9"/>
      <c r="M90" s="6"/>
      <c r="N90" s="1" t="s">
        <v>247</v>
      </c>
      <c r="O90" s="1" t="s">
        <v>50</v>
      </c>
      <c r="P90" s="1" t="s">
        <v>50</v>
      </c>
      <c r="Q90" s="1" t="s">
        <v>196</v>
      </c>
      <c r="R90" s="1" t="s">
        <v>60</v>
      </c>
      <c r="S90" s="1" t="s">
        <v>61</v>
      </c>
      <c r="T90" s="1" t="s">
        <v>61</v>
      </c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1" t="s">
        <v>50</v>
      </c>
      <c r="AS90" s="1" t="s">
        <v>50</v>
      </c>
      <c r="AT90" s="2"/>
      <c r="AU90" s="1" t="s">
        <v>248</v>
      </c>
      <c r="AV90" s="2">
        <v>143</v>
      </c>
    </row>
    <row r="91" spans="1:48" ht="30" customHeight="1" x14ac:dyDescent="0.3">
      <c r="A91" s="6" t="s">
        <v>249</v>
      </c>
      <c r="B91" s="6" t="s">
        <v>250</v>
      </c>
      <c r="C91" s="6" t="s">
        <v>251</v>
      </c>
      <c r="D91" s="7">
        <v>20</v>
      </c>
      <c r="E91" s="9"/>
      <c r="F91" s="9"/>
      <c r="G91" s="9"/>
      <c r="H91" s="9"/>
      <c r="I91" s="9"/>
      <c r="J91" s="9"/>
      <c r="K91" s="9"/>
      <c r="L91" s="9"/>
      <c r="M91" s="6"/>
      <c r="N91" s="1" t="s">
        <v>252</v>
      </c>
      <c r="O91" s="1" t="s">
        <v>50</v>
      </c>
      <c r="P91" s="1" t="s">
        <v>50</v>
      </c>
      <c r="Q91" s="1" t="s">
        <v>196</v>
      </c>
      <c r="R91" s="1" t="s">
        <v>60</v>
      </c>
      <c r="S91" s="1" t="s">
        <v>61</v>
      </c>
      <c r="T91" s="1" t="s">
        <v>61</v>
      </c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1" t="s">
        <v>50</v>
      </c>
      <c r="AS91" s="1" t="s">
        <v>50</v>
      </c>
      <c r="AT91" s="2"/>
      <c r="AU91" s="1" t="s">
        <v>253</v>
      </c>
      <c r="AV91" s="2">
        <v>145</v>
      </c>
    </row>
    <row r="92" spans="1:48" ht="30" customHeight="1" x14ac:dyDescent="0.3">
      <c r="A92" s="6" t="s">
        <v>254</v>
      </c>
      <c r="B92" s="6" t="s">
        <v>255</v>
      </c>
      <c r="C92" s="6" t="s">
        <v>199</v>
      </c>
      <c r="D92" s="7">
        <v>231</v>
      </c>
      <c r="E92" s="9"/>
      <c r="F92" s="9"/>
      <c r="G92" s="9"/>
      <c r="H92" s="9"/>
      <c r="I92" s="9"/>
      <c r="J92" s="9"/>
      <c r="K92" s="9"/>
      <c r="L92" s="9"/>
      <c r="M92" s="6"/>
      <c r="N92" s="1" t="s">
        <v>256</v>
      </c>
      <c r="O92" s="1" t="s">
        <v>50</v>
      </c>
      <c r="P92" s="1" t="s">
        <v>50</v>
      </c>
      <c r="Q92" s="1" t="s">
        <v>196</v>
      </c>
      <c r="R92" s="1" t="s">
        <v>61</v>
      </c>
      <c r="S92" s="1" t="s">
        <v>61</v>
      </c>
      <c r="T92" s="1" t="s">
        <v>60</v>
      </c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1" t="s">
        <v>50</v>
      </c>
      <c r="AS92" s="1" t="s">
        <v>50</v>
      </c>
      <c r="AT92" s="2"/>
      <c r="AU92" s="1" t="s">
        <v>257</v>
      </c>
      <c r="AV92" s="2">
        <v>146</v>
      </c>
    </row>
    <row r="93" spans="1:48" ht="30" customHeight="1" x14ac:dyDescent="0.3">
      <c r="A93" s="6" t="s">
        <v>163</v>
      </c>
      <c r="B93" s="6" t="s">
        <v>164</v>
      </c>
      <c r="C93" s="6" t="s">
        <v>154</v>
      </c>
      <c r="D93" s="7">
        <v>0.224</v>
      </c>
      <c r="E93" s="9"/>
      <c r="F93" s="9"/>
      <c r="G93" s="9"/>
      <c r="H93" s="9"/>
      <c r="I93" s="9"/>
      <c r="J93" s="9"/>
      <c r="K93" s="9"/>
      <c r="L93" s="9"/>
      <c r="M93" s="6"/>
      <c r="N93" s="1" t="s">
        <v>165</v>
      </c>
      <c r="O93" s="1" t="s">
        <v>50</v>
      </c>
      <c r="P93" s="1" t="s">
        <v>50</v>
      </c>
      <c r="Q93" s="1" t="s">
        <v>196</v>
      </c>
      <c r="R93" s="1" t="s">
        <v>60</v>
      </c>
      <c r="S93" s="1" t="s">
        <v>61</v>
      </c>
      <c r="T93" s="1" t="s">
        <v>61</v>
      </c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1" t="s">
        <v>50</v>
      </c>
      <c r="AS93" s="1" t="s">
        <v>50</v>
      </c>
      <c r="AT93" s="2"/>
      <c r="AU93" s="1" t="s">
        <v>258</v>
      </c>
      <c r="AV93" s="2">
        <v>147</v>
      </c>
    </row>
    <row r="94" spans="1:48" ht="30" customHeight="1" x14ac:dyDescent="0.3">
      <c r="A94" s="6" t="s">
        <v>175</v>
      </c>
      <c r="B94" s="6" t="s">
        <v>259</v>
      </c>
      <c r="C94" s="6" t="s">
        <v>177</v>
      </c>
      <c r="D94" s="7">
        <v>358</v>
      </c>
      <c r="E94" s="9"/>
      <c r="F94" s="9"/>
      <c r="G94" s="9"/>
      <c r="H94" s="9"/>
      <c r="I94" s="9"/>
      <c r="J94" s="9"/>
      <c r="K94" s="9"/>
      <c r="L94" s="9"/>
      <c r="M94" s="6"/>
      <c r="N94" s="1" t="s">
        <v>260</v>
      </c>
      <c r="O94" s="1" t="s">
        <v>50</v>
      </c>
      <c r="P94" s="1" t="s">
        <v>50</v>
      </c>
      <c r="Q94" s="1" t="s">
        <v>196</v>
      </c>
      <c r="R94" s="1" t="s">
        <v>60</v>
      </c>
      <c r="S94" s="1" t="s">
        <v>61</v>
      </c>
      <c r="T94" s="1" t="s">
        <v>61</v>
      </c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1" t="s">
        <v>50</v>
      </c>
      <c r="AS94" s="1" t="s">
        <v>50</v>
      </c>
      <c r="AT94" s="2"/>
      <c r="AU94" s="1" t="s">
        <v>261</v>
      </c>
      <c r="AV94" s="2">
        <v>269</v>
      </c>
    </row>
    <row r="95" spans="1:48" ht="30" customHeight="1" x14ac:dyDescent="0.3">
      <c r="A95" s="6" t="s">
        <v>262</v>
      </c>
      <c r="B95" s="6" t="s">
        <v>263</v>
      </c>
      <c r="C95" s="6" t="s">
        <v>107</v>
      </c>
      <c r="D95" s="7">
        <v>3.1</v>
      </c>
      <c r="E95" s="9"/>
      <c r="F95" s="9"/>
      <c r="G95" s="9"/>
      <c r="H95" s="9"/>
      <c r="I95" s="9"/>
      <c r="J95" s="9"/>
      <c r="K95" s="9"/>
      <c r="L95" s="9"/>
      <c r="M95" s="6"/>
      <c r="N95" s="1" t="s">
        <v>264</v>
      </c>
      <c r="O95" s="1" t="s">
        <v>50</v>
      </c>
      <c r="P95" s="1" t="s">
        <v>50</v>
      </c>
      <c r="Q95" s="1" t="s">
        <v>196</v>
      </c>
      <c r="R95" s="1" t="s">
        <v>60</v>
      </c>
      <c r="S95" s="1" t="s">
        <v>61</v>
      </c>
      <c r="T95" s="1" t="s">
        <v>61</v>
      </c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1" t="s">
        <v>50</v>
      </c>
      <c r="AS95" s="1" t="s">
        <v>50</v>
      </c>
      <c r="AT95" s="2"/>
      <c r="AU95" s="1" t="s">
        <v>265</v>
      </c>
      <c r="AV95" s="2">
        <v>149</v>
      </c>
    </row>
    <row r="96" spans="1:48" ht="30" customHeight="1" x14ac:dyDescent="0.3">
      <c r="A96" s="6" t="s">
        <v>266</v>
      </c>
      <c r="B96" s="6" t="s">
        <v>267</v>
      </c>
      <c r="C96" s="6" t="s">
        <v>74</v>
      </c>
      <c r="D96" s="7">
        <v>119</v>
      </c>
      <c r="E96" s="9"/>
      <c r="F96" s="9"/>
      <c r="G96" s="9"/>
      <c r="H96" s="9"/>
      <c r="I96" s="9"/>
      <c r="J96" s="9"/>
      <c r="K96" s="9"/>
      <c r="L96" s="9"/>
      <c r="M96" s="6"/>
      <c r="N96" s="1" t="s">
        <v>268</v>
      </c>
      <c r="O96" s="1" t="s">
        <v>50</v>
      </c>
      <c r="P96" s="1" t="s">
        <v>50</v>
      </c>
      <c r="Q96" s="1" t="s">
        <v>196</v>
      </c>
      <c r="R96" s="1" t="s">
        <v>60</v>
      </c>
      <c r="S96" s="1" t="s">
        <v>61</v>
      </c>
      <c r="T96" s="1" t="s">
        <v>61</v>
      </c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1" t="s">
        <v>50</v>
      </c>
      <c r="AS96" s="1" t="s">
        <v>50</v>
      </c>
      <c r="AT96" s="2"/>
      <c r="AU96" s="1" t="s">
        <v>269</v>
      </c>
      <c r="AV96" s="2">
        <v>150</v>
      </c>
    </row>
    <row r="97" spans="1:48" ht="30" customHeight="1" x14ac:dyDescent="0.3">
      <c r="A97" s="6" t="s">
        <v>270</v>
      </c>
      <c r="B97" s="6" t="s">
        <v>271</v>
      </c>
      <c r="C97" s="6" t="s">
        <v>74</v>
      </c>
      <c r="D97" s="7">
        <v>119</v>
      </c>
      <c r="E97" s="9"/>
      <c r="F97" s="9"/>
      <c r="G97" s="9"/>
      <c r="H97" s="9"/>
      <c r="I97" s="9"/>
      <c r="J97" s="9"/>
      <c r="K97" s="9"/>
      <c r="L97" s="9"/>
      <c r="M97" s="6"/>
      <c r="N97" s="1" t="s">
        <v>272</v>
      </c>
      <c r="O97" s="1" t="s">
        <v>50</v>
      </c>
      <c r="P97" s="1" t="s">
        <v>50</v>
      </c>
      <c r="Q97" s="1" t="s">
        <v>196</v>
      </c>
      <c r="R97" s="1" t="s">
        <v>61</v>
      </c>
      <c r="S97" s="1" t="s">
        <v>61</v>
      </c>
      <c r="T97" s="1" t="s">
        <v>60</v>
      </c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1" t="s">
        <v>50</v>
      </c>
      <c r="AS97" s="1" t="s">
        <v>50</v>
      </c>
      <c r="AT97" s="2"/>
      <c r="AU97" s="1" t="s">
        <v>273</v>
      </c>
      <c r="AV97" s="2">
        <v>151</v>
      </c>
    </row>
    <row r="98" spans="1:48" ht="30" customHeight="1" x14ac:dyDescent="0.3">
      <c r="A98" s="6" t="s">
        <v>190</v>
      </c>
      <c r="B98" s="6" t="s">
        <v>191</v>
      </c>
      <c r="C98" s="6" t="s">
        <v>192</v>
      </c>
      <c r="D98" s="7">
        <v>-668</v>
      </c>
      <c r="E98" s="9"/>
      <c r="F98" s="9"/>
      <c r="G98" s="9"/>
      <c r="H98" s="9"/>
      <c r="I98" s="9"/>
      <c r="J98" s="9"/>
      <c r="K98" s="9"/>
      <c r="L98" s="9"/>
      <c r="M98" s="6"/>
      <c r="N98" s="1" t="s">
        <v>193</v>
      </c>
      <c r="O98" s="1" t="s">
        <v>50</v>
      </c>
      <c r="P98" s="1" t="s">
        <v>50</v>
      </c>
      <c r="Q98" s="1" t="s">
        <v>196</v>
      </c>
      <c r="R98" s="1" t="s">
        <v>61</v>
      </c>
      <c r="S98" s="1" t="s">
        <v>61</v>
      </c>
      <c r="T98" s="1" t="s">
        <v>60</v>
      </c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1" t="s">
        <v>50</v>
      </c>
      <c r="AS98" s="1" t="s">
        <v>50</v>
      </c>
      <c r="AT98" s="2"/>
      <c r="AU98" s="1" t="s">
        <v>274</v>
      </c>
      <c r="AV98" s="2">
        <v>152</v>
      </c>
    </row>
    <row r="99" spans="1:48" ht="30" customHeight="1" x14ac:dyDescent="0.3">
      <c r="A99" s="6" t="s">
        <v>101</v>
      </c>
      <c r="B99" s="7"/>
      <c r="C99" s="7"/>
      <c r="D99" s="7"/>
      <c r="E99" s="7"/>
      <c r="F99" s="9"/>
      <c r="G99" s="7"/>
      <c r="H99" s="9"/>
      <c r="I99" s="7"/>
      <c r="J99" s="9"/>
      <c r="K99" s="7"/>
      <c r="L99" s="9"/>
      <c r="M99" s="7"/>
      <c r="N99" t="s">
        <v>102</v>
      </c>
    </row>
    <row r="100" spans="1:48" ht="30" customHeight="1" x14ac:dyDescent="0.3">
      <c r="A100" s="6" t="s">
        <v>275</v>
      </c>
      <c r="B100" s="15" t="s">
        <v>687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2"/>
      <c r="O100" s="2"/>
      <c r="P100" s="2"/>
      <c r="Q100" s="1" t="s">
        <v>276</v>
      </c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</row>
    <row r="101" spans="1:48" ht="30" customHeight="1" x14ac:dyDescent="0.3">
      <c r="A101" s="6" t="s">
        <v>277</v>
      </c>
      <c r="B101" s="6" t="s">
        <v>278</v>
      </c>
      <c r="C101" s="6" t="s">
        <v>279</v>
      </c>
      <c r="D101" s="7">
        <v>591</v>
      </c>
      <c r="E101" s="9"/>
      <c r="F101" s="9"/>
      <c r="G101" s="9"/>
      <c r="H101" s="9"/>
      <c r="I101" s="9"/>
      <c r="J101" s="9"/>
      <c r="K101" s="9"/>
      <c r="L101" s="9"/>
      <c r="M101" s="6"/>
      <c r="N101" s="1" t="s">
        <v>280</v>
      </c>
      <c r="O101" s="1" t="s">
        <v>50</v>
      </c>
      <c r="P101" s="1" t="s">
        <v>50</v>
      </c>
      <c r="Q101" s="1" t="s">
        <v>276</v>
      </c>
      <c r="R101" s="1" t="s">
        <v>61</v>
      </c>
      <c r="S101" s="1" t="s">
        <v>61</v>
      </c>
      <c r="T101" s="1" t="s">
        <v>60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1" t="s">
        <v>50</v>
      </c>
      <c r="AS101" s="1" t="s">
        <v>50</v>
      </c>
      <c r="AT101" s="2"/>
      <c r="AU101" s="1" t="s">
        <v>281</v>
      </c>
      <c r="AV101" s="2">
        <v>43</v>
      </c>
    </row>
    <row r="102" spans="1:48" ht="30" customHeight="1" x14ac:dyDescent="0.3">
      <c r="A102" s="6" t="s">
        <v>282</v>
      </c>
      <c r="B102" s="6" t="s">
        <v>283</v>
      </c>
      <c r="C102" s="6" t="s">
        <v>74</v>
      </c>
      <c r="D102" s="7">
        <v>4</v>
      </c>
      <c r="E102" s="9"/>
      <c r="F102" s="9"/>
      <c r="G102" s="9"/>
      <c r="H102" s="9"/>
      <c r="I102" s="9"/>
      <c r="J102" s="9"/>
      <c r="K102" s="9"/>
      <c r="L102" s="9"/>
      <c r="M102" s="6"/>
      <c r="N102" s="1" t="s">
        <v>284</v>
      </c>
      <c r="O102" s="1" t="s">
        <v>50</v>
      </c>
      <c r="P102" s="1" t="s">
        <v>50</v>
      </c>
      <c r="Q102" s="1" t="s">
        <v>276</v>
      </c>
      <c r="R102" s="1" t="s">
        <v>60</v>
      </c>
      <c r="S102" s="1" t="s">
        <v>61</v>
      </c>
      <c r="T102" s="1" t="s">
        <v>61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1" t="s">
        <v>50</v>
      </c>
      <c r="AS102" s="1" t="s">
        <v>50</v>
      </c>
      <c r="AT102" s="2"/>
      <c r="AU102" s="1" t="s">
        <v>285</v>
      </c>
      <c r="AV102" s="2">
        <v>44</v>
      </c>
    </row>
    <row r="103" spans="1:48" ht="30" customHeight="1" x14ac:dyDescent="0.3">
      <c r="A103" s="6" t="s">
        <v>286</v>
      </c>
      <c r="B103" s="6" t="s">
        <v>287</v>
      </c>
      <c r="C103" s="6" t="s">
        <v>288</v>
      </c>
      <c r="D103" s="7">
        <v>2</v>
      </c>
      <c r="E103" s="9"/>
      <c r="F103" s="9"/>
      <c r="G103" s="9"/>
      <c r="H103" s="9"/>
      <c r="I103" s="9"/>
      <c r="J103" s="9"/>
      <c r="K103" s="9"/>
      <c r="L103" s="9"/>
      <c r="M103" s="6"/>
      <c r="N103" s="1" t="s">
        <v>289</v>
      </c>
      <c r="O103" s="1" t="s">
        <v>50</v>
      </c>
      <c r="P103" s="1" t="s">
        <v>50</v>
      </c>
      <c r="Q103" s="1" t="s">
        <v>276</v>
      </c>
      <c r="R103" s="1" t="s">
        <v>60</v>
      </c>
      <c r="S103" s="1" t="s">
        <v>61</v>
      </c>
      <c r="T103" s="1" t="s">
        <v>61</v>
      </c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1" t="s">
        <v>50</v>
      </c>
      <c r="AS103" s="1" t="s">
        <v>50</v>
      </c>
      <c r="AT103" s="2"/>
      <c r="AU103" s="1" t="s">
        <v>290</v>
      </c>
      <c r="AV103" s="2">
        <v>45</v>
      </c>
    </row>
    <row r="104" spans="1:48" ht="30" customHeight="1" x14ac:dyDescent="0.3">
      <c r="A104" s="6" t="s">
        <v>291</v>
      </c>
      <c r="B104" s="6" t="s">
        <v>292</v>
      </c>
      <c r="C104" s="6" t="s">
        <v>293</v>
      </c>
      <c r="D104" s="7">
        <v>0.56299999999999994</v>
      </c>
      <c r="E104" s="9"/>
      <c r="F104" s="9"/>
      <c r="G104" s="9"/>
      <c r="H104" s="9"/>
      <c r="I104" s="9"/>
      <c r="J104" s="9"/>
      <c r="K104" s="9"/>
      <c r="L104" s="9"/>
      <c r="M104" s="6"/>
      <c r="N104" s="1" t="s">
        <v>294</v>
      </c>
      <c r="O104" s="1" t="s">
        <v>50</v>
      </c>
      <c r="P104" s="1" t="s">
        <v>50</v>
      </c>
      <c r="Q104" s="1" t="s">
        <v>276</v>
      </c>
      <c r="R104" s="1" t="s">
        <v>60</v>
      </c>
      <c r="S104" s="1" t="s">
        <v>61</v>
      </c>
      <c r="T104" s="1" t="s">
        <v>61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1" t="s">
        <v>50</v>
      </c>
      <c r="AS104" s="1" t="s">
        <v>50</v>
      </c>
      <c r="AT104" s="2"/>
      <c r="AU104" s="1" t="s">
        <v>295</v>
      </c>
      <c r="AV104" s="2">
        <v>46</v>
      </c>
    </row>
    <row r="105" spans="1:48" ht="30" customHeight="1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</row>
    <row r="106" spans="1:48" ht="30" customHeight="1" x14ac:dyDescent="0.3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</row>
    <row r="107" spans="1:48" ht="30" customHeight="1" x14ac:dyDescent="0.3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 spans="1:48" ht="30" customHeight="1" x14ac:dyDescent="0.3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</row>
    <row r="109" spans="1:48" ht="30" customHeight="1" x14ac:dyDescent="0.3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</row>
    <row r="110" spans="1:48" ht="30" customHeight="1" x14ac:dyDescent="0.3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</row>
    <row r="111" spans="1:48" ht="30" customHeight="1" x14ac:dyDescent="0.3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1:48" ht="30" customHeigh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</row>
    <row r="113" spans="1:48" ht="30" customHeight="1" x14ac:dyDescent="0.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</row>
    <row r="114" spans="1:48" ht="30" customHeight="1" x14ac:dyDescent="0.3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 spans="1:48" ht="30" customHeight="1" x14ac:dyDescent="0.3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</row>
    <row r="116" spans="1:48" ht="30" customHeight="1" x14ac:dyDescent="0.3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</row>
    <row r="117" spans="1:48" ht="30" customHeight="1" x14ac:dyDescent="0.3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1:48" ht="30" customHeight="1" x14ac:dyDescent="0.3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</row>
    <row r="119" spans="1:48" ht="30" customHeight="1" x14ac:dyDescent="0.3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</row>
    <row r="120" spans="1:48" ht="30" customHeight="1" x14ac:dyDescent="0.3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</row>
    <row r="121" spans="1:48" ht="30" customHeight="1" x14ac:dyDescent="0.3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</row>
    <row r="122" spans="1:48" ht="30" customHeight="1" x14ac:dyDescent="0.3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</row>
    <row r="123" spans="1:48" ht="30" customHeight="1" x14ac:dyDescent="0.3">
      <c r="A123" s="6" t="s">
        <v>101</v>
      </c>
      <c r="B123" s="7"/>
      <c r="C123" s="7"/>
      <c r="D123" s="7"/>
      <c r="E123" s="7"/>
      <c r="F123" s="9"/>
      <c r="G123" s="7"/>
      <c r="H123" s="9"/>
      <c r="I123" s="7"/>
      <c r="J123" s="9"/>
      <c r="K123" s="7"/>
      <c r="L123" s="9"/>
      <c r="M123" s="7"/>
      <c r="N123" t="s">
        <v>102</v>
      </c>
    </row>
    <row r="124" spans="1:48" ht="30" customHeight="1" x14ac:dyDescent="0.3">
      <c r="A124" s="6" t="s">
        <v>296</v>
      </c>
      <c r="B124" s="15" t="s">
        <v>687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2"/>
      <c r="O124" s="2"/>
      <c r="P124" s="2"/>
      <c r="Q124" s="1" t="s">
        <v>297</v>
      </c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</row>
    <row r="125" spans="1:48" ht="30" customHeight="1" x14ac:dyDescent="0.3">
      <c r="A125" s="6" t="s">
        <v>298</v>
      </c>
      <c r="B125" s="6" t="s">
        <v>299</v>
      </c>
      <c r="C125" s="6" t="s">
        <v>74</v>
      </c>
      <c r="D125" s="7">
        <v>16</v>
      </c>
      <c r="E125" s="9"/>
      <c r="F125" s="9"/>
      <c r="G125" s="9"/>
      <c r="H125" s="9"/>
      <c r="I125" s="9"/>
      <c r="J125" s="9"/>
      <c r="K125" s="9"/>
      <c r="L125" s="9"/>
      <c r="M125" s="6"/>
      <c r="N125" s="1" t="s">
        <v>300</v>
      </c>
      <c r="O125" s="1" t="s">
        <v>50</v>
      </c>
      <c r="P125" s="1" t="s">
        <v>50</v>
      </c>
      <c r="Q125" s="1" t="s">
        <v>297</v>
      </c>
      <c r="R125" s="1" t="s">
        <v>60</v>
      </c>
      <c r="S125" s="1" t="s">
        <v>61</v>
      </c>
      <c r="T125" s="1" t="s">
        <v>61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1" t="s">
        <v>50</v>
      </c>
      <c r="AS125" s="1" t="s">
        <v>50</v>
      </c>
      <c r="AT125" s="2"/>
      <c r="AU125" s="1" t="s">
        <v>301</v>
      </c>
      <c r="AV125" s="2">
        <v>185</v>
      </c>
    </row>
    <row r="126" spans="1:48" ht="30" customHeight="1" x14ac:dyDescent="0.3">
      <c r="A126" s="6" t="s">
        <v>302</v>
      </c>
      <c r="B126" s="6" t="s">
        <v>303</v>
      </c>
      <c r="C126" s="6" t="s">
        <v>74</v>
      </c>
      <c r="D126" s="7">
        <v>44</v>
      </c>
      <c r="E126" s="9"/>
      <c r="F126" s="9"/>
      <c r="G126" s="9"/>
      <c r="H126" s="9"/>
      <c r="I126" s="9"/>
      <c r="J126" s="9"/>
      <c r="K126" s="9"/>
      <c r="L126" s="9"/>
      <c r="M126" s="6"/>
      <c r="N126" s="1" t="s">
        <v>304</v>
      </c>
      <c r="O126" s="1" t="s">
        <v>50</v>
      </c>
      <c r="P126" s="1" t="s">
        <v>50</v>
      </c>
      <c r="Q126" s="1" t="s">
        <v>297</v>
      </c>
      <c r="R126" s="1" t="s">
        <v>60</v>
      </c>
      <c r="S126" s="1" t="s">
        <v>61</v>
      </c>
      <c r="T126" s="1" t="s">
        <v>61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1" t="s">
        <v>50</v>
      </c>
      <c r="AS126" s="1" t="s">
        <v>50</v>
      </c>
      <c r="AT126" s="2"/>
      <c r="AU126" s="1" t="s">
        <v>305</v>
      </c>
      <c r="AV126" s="2">
        <v>48</v>
      </c>
    </row>
    <row r="127" spans="1:48" ht="30" customHeight="1" x14ac:dyDescent="0.3">
      <c r="A127" s="6" t="s">
        <v>302</v>
      </c>
      <c r="B127" s="6" t="s">
        <v>306</v>
      </c>
      <c r="C127" s="6" t="s">
        <v>74</v>
      </c>
      <c r="D127" s="7">
        <v>6</v>
      </c>
      <c r="E127" s="9"/>
      <c r="F127" s="9"/>
      <c r="G127" s="9"/>
      <c r="H127" s="9"/>
      <c r="I127" s="9"/>
      <c r="J127" s="9"/>
      <c r="K127" s="9"/>
      <c r="L127" s="9"/>
      <c r="M127" s="6"/>
      <c r="N127" s="1" t="s">
        <v>307</v>
      </c>
      <c r="O127" s="1" t="s">
        <v>50</v>
      </c>
      <c r="P127" s="1" t="s">
        <v>50</v>
      </c>
      <c r="Q127" s="1" t="s">
        <v>297</v>
      </c>
      <c r="R127" s="1" t="s">
        <v>60</v>
      </c>
      <c r="S127" s="1" t="s">
        <v>61</v>
      </c>
      <c r="T127" s="1" t="s">
        <v>61</v>
      </c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1" t="s">
        <v>50</v>
      </c>
      <c r="AS127" s="1" t="s">
        <v>50</v>
      </c>
      <c r="AT127" s="2"/>
      <c r="AU127" s="1" t="s">
        <v>308</v>
      </c>
      <c r="AV127" s="2">
        <v>49</v>
      </c>
    </row>
    <row r="128" spans="1:48" ht="30" customHeight="1" x14ac:dyDescent="0.3">
      <c r="A128" s="6" t="s">
        <v>309</v>
      </c>
      <c r="B128" s="6" t="s">
        <v>310</v>
      </c>
      <c r="C128" s="6" t="s">
        <v>74</v>
      </c>
      <c r="D128" s="7">
        <v>32</v>
      </c>
      <c r="E128" s="9"/>
      <c r="F128" s="9"/>
      <c r="G128" s="9"/>
      <c r="H128" s="9"/>
      <c r="I128" s="9"/>
      <c r="J128" s="9"/>
      <c r="K128" s="9"/>
      <c r="L128" s="9"/>
      <c r="M128" s="6"/>
      <c r="N128" s="1" t="s">
        <v>311</v>
      </c>
      <c r="O128" s="1" t="s">
        <v>50</v>
      </c>
      <c r="P128" s="1" t="s">
        <v>50</v>
      </c>
      <c r="Q128" s="1" t="s">
        <v>297</v>
      </c>
      <c r="R128" s="1" t="s">
        <v>60</v>
      </c>
      <c r="S128" s="1" t="s">
        <v>61</v>
      </c>
      <c r="T128" s="1" t="s">
        <v>61</v>
      </c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1" t="s">
        <v>50</v>
      </c>
      <c r="AS128" s="1" t="s">
        <v>50</v>
      </c>
      <c r="AT128" s="2"/>
      <c r="AU128" s="1" t="s">
        <v>312</v>
      </c>
      <c r="AV128" s="2">
        <v>165</v>
      </c>
    </row>
    <row r="129" spans="1:13" ht="30" customHeight="1" x14ac:dyDescent="0.3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</row>
    <row r="130" spans="1:13" ht="30" customHeight="1" x14ac:dyDescent="0.3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</row>
    <row r="131" spans="1:13" ht="30" customHeight="1" x14ac:dyDescent="0.3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</row>
    <row r="132" spans="1:13" ht="30" customHeight="1" x14ac:dyDescent="0.3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</row>
    <row r="133" spans="1:13" ht="30" customHeight="1" x14ac:dyDescent="0.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</row>
    <row r="134" spans="1:13" ht="30" customHeight="1" x14ac:dyDescent="0.3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</row>
    <row r="135" spans="1:13" ht="30" customHeight="1" x14ac:dyDescent="0.3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</row>
    <row r="136" spans="1:13" ht="30" customHeight="1" x14ac:dyDescent="0.3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</row>
    <row r="137" spans="1:13" ht="30" customHeight="1" x14ac:dyDescent="0.3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</row>
    <row r="138" spans="1:13" ht="30" customHeight="1" x14ac:dyDescent="0.3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</row>
    <row r="139" spans="1:13" ht="30" customHeight="1" x14ac:dyDescent="0.3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</row>
    <row r="140" spans="1:13" ht="30" customHeight="1" x14ac:dyDescent="0.3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</row>
    <row r="141" spans="1:13" ht="30" customHeight="1" x14ac:dyDescent="0.3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</row>
    <row r="142" spans="1:13" ht="30" customHeight="1" x14ac:dyDescent="0.3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</row>
    <row r="143" spans="1:13" ht="30" customHeight="1" x14ac:dyDescent="0.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</row>
    <row r="144" spans="1:13" ht="30" customHeight="1" x14ac:dyDescent="0.3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</row>
    <row r="145" spans="1:48" ht="30" customHeight="1" x14ac:dyDescent="0.3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</row>
    <row r="146" spans="1:48" ht="30" customHeight="1" x14ac:dyDescent="0.3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</row>
    <row r="147" spans="1:48" ht="30" customHeight="1" x14ac:dyDescent="0.3">
      <c r="A147" s="6" t="s">
        <v>101</v>
      </c>
      <c r="B147" s="7"/>
      <c r="C147" s="7"/>
      <c r="D147" s="7"/>
      <c r="E147" s="7"/>
      <c r="F147" s="9"/>
      <c r="G147" s="7"/>
      <c r="H147" s="9"/>
      <c r="I147" s="7"/>
      <c r="J147" s="9"/>
      <c r="K147" s="7"/>
      <c r="L147" s="9"/>
      <c r="M147" s="7"/>
      <c r="N147" t="s">
        <v>102</v>
      </c>
    </row>
    <row r="148" spans="1:48" ht="30" customHeight="1" x14ac:dyDescent="0.3">
      <c r="A148" s="6" t="s">
        <v>313</v>
      </c>
      <c r="B148" s="15" t="s">
        <v>687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2"/>
      <c r="O148" s="2"/>
      <c r="P148" s="2"/>
      <c r="Q148" s="1" t="s">
        <v>314</v>
      </c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</row>
    <row r="149" spans="1:48" ht="30" customHeight="1" x14ac:dyDescent="0.3">
      <c r="A149" s="6" t="s">
        <v>315</v>
      </c>
      <c r="B149" s="6" t="s">
        <v>316</v>
      </c>
      <c r="C149" s="6" t="s">
        <v>74</v>
      </c>
      <c r="D149" s="7">
        <v>25</v>
      </c>
      <c r="E149" s="9"/>
      <c r="F149" s="9"/>
      <c r="G149" s="9"/>
      <c r="H149" s="9"/>
      <c r="I149" s="9"/>
      <c r="J149" s="9"/>
      <c r="K149" s="9"/>
      <c r="L149" s="9"/>
      <c r="M149" s="6"/>
      <c r="N149" s="1" t="s">
        <v>317</v>
      </c>
      <c r="O149" s="1" t="s">
        <v>50</v>
      </c>
      <c r="P149" s="1" t="s">
        <v>50</v>
      </c>
      <c r="Q149" s="1" t="s">
        <v>314</v>
      </c>
      <c r="R149" s="1" t="s">
        <v>60</v>
      </c>
      <c r="S149" s="1" t="s">
        <v>61</v>
      </c>
      <c r="T149" s="1" t="s">
        <v>61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1" t="s">
        <v>50</v>
      </c>
      <c r="AS149" s="1" t="s">
        <v>50</v>
      </c>
      <c r="AT149" s="2"/>
      <c r="AU149" s="1" t="s">
        <v>318</v>
      </c>
      <c r="AV149" s="2">
        <v>50</v>
      </c>
    </row>
    <row r="150" spans="1:48" ht="30" customHeight="1" x14ac:dyDescent="0.3">
      <c r="A150" s="6" t="s">
        <v>319</v>
      </c>
      <c r="B150" s="6" t="s">
        <v>320</v>
      </c>
      <c r="C150" s="6" t="s">
        <v>74</v>
      </c>
      <c r="D150" s="7">
        <v>7</v>
      </c>
      <c r="E150" s="9"/>
      <c r="F150" s="9"/>
      <c r="G150" s="9"/>
      <c r="H150" s="9"/>
      <c r="I150" s="9"/>
      <c r="J150" s="9"/>
      <c r="K150" s="9"/>
      <c r="L150" s="9"/>
      <c r="M150" s="6"/>
      <c r="N150" s="1" t="s">
        <v>321</v>
      </c>
      <c r="O150" s="1" t="s">
        <v>50</v>
      </c>
      <c r="P150" s="1" t="s">
        <v>50</v>
      </c>
      <c r="Q150" s="1" t="s">
        <v>314</v>
      </c>
      <c r="R150" s="1" t="s">
        <v>60</v>
      </c>
      <c r="S150" s="1" t="s">
        <v>61</v>
      </c>
      <c r="T150" s="1" t="s">
        <v>61</v>
      </c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1" t="s">
        <v>50</v>
      </c>
      <c r="AS150" s="1" t="s">
        <v>50</v>
      </c>
      <c r="AT150" s="2"/>
      <c r="AU150" s="1" t="s">
        <v>322</v>
      </c>
      <c r="AV150" s="2">
        <v>51</v>
      </c>
    </row>
    <row r="151" spans="1:48" ht="30" customHeight="1" x14ac:dyDescent="0.3">
      <c r="A151" s="6" t="s">
        <v>323</v>
      </c>
      <c r="B151" s="6" t="s">
        <v>320</v>
      </c>
      <c r="C151" s="6" t="s">
        <v>74</v>
      </c>
      <c r="D151" s="7">
        <v>7</v>
      </c>
      <c r="E151" s="9"/>
      <c r="F151" s="9"/>
      <c r="G151" s="9"/>
      <c r="H151" s="9"/>
      <c r="I151" s="9"/>
      <c r="J151" s="9"/>
      <c r="K151" s="9"/>
      <c r="L151" s="9"/>
      <c r="M151" s="6"/>
      <c r="N151" s="1" t="s">
        <v>324</v>
      </c>
      <c r="O151" s="1" t="s">
        <v>50</v>
      </c>
      <c r="P151" s="1" t="s">
        <v>50</v>
      </c>
      <c r="Q151" s="1" t="s">
        <v>314</v>
      </c>
      <c r="R151" s="1" t="s">
        <v>60</v>
      </c>
      <c r="S151" s="1" t="s">
        <v>61</v>
      </c>
      <c r="T151" s="1" t="s">
        <v>61</v>
      </c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1" t="s">
        <v>50</v>
      </c>
      <c r="AS151" s="1" t="s">
        <v>50</v>
      </c>
      <c r="AT151" s="2"/>
      <c r="AU151" s="1" t="s">
        <v>325</v>
      </c>
      <c r="AV151" s="2">
        <v>52</v>
      </c>
    </row>
    <row r="152" spans="1:48" ht="30" customHeight="1" x14ac:dyDescent="0.3">
      <c r="A152" s="6" t="s">
        <v>326</v>
      </c>
      <c r="B152" s="6" t="s">
        <v>327</v>
      </c>
      <c r="C152" s="6" t="s">
        <v>74</v>
      </c>
      <c r="D152" s="7">
        <v>13</v>
      </c>
      <c r="E152" s="9"/>
      <c r="F152" s="9"/>
      <c r="G152" s="9"/>
      <c r="H152" s="9"/>
      <c r="I152" s="9"/>
      <c r="J152" s="9"/>
      <c r="K152" s="9"/>
      <c r="L152" s="9"/>
      <c r="M152" s="6"/>
      <c r="N152" s="1" t="s">
        <v>328</v>
      </c>
      <c r="O152" s="1" t="s">
        <v>50</v>
      </c>
      <c r="P152" s="1" t="s">
        <v>50</v>
      </c>
      <c r="Q152" s="1" t="s">
        <v>314</v>
      </c>
      <c r="R152" s="1" t="s">
        <v>60</v>
      </c>
      <c r="S152" s="1" t="s">
        <v>61</v>
      </c>
      <c r="T152" s="1" t="s">
        <v>61</v>
      </c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1" t="s">
        <v>50</v>
      </c>
      <c r="AS152" s="1" t="s">
        <v>50</v>
      </c>
      <c r="AT152" s="2"/>
      <c r="AU152" s="1" t="s">
        <v>329</v>
      </c>
      <c r="AV152" s="2">
        <v>53</v>
      </c>
    </row>
    <row r="153" spans="1:48" ht="30" customHeight="1" x14ac:dyDescent="0.3">
      <c r="A153" s="6" t="s">
        <v>330</v>
      </c>
      <c r="B153" s="6" t="s">
        <v>331</v>
      </c>
      <c r="C153" s="6" t="s">
        <v>288</v>
      </c>
      <c r="D153" s="7">
        <v>4</v>
      </c>
      <c r="E153" s="9"/>
      <c r="F153" s="9"/>
      <c r="G153" s="9"/>
      <c r="H153" s="9"/>
      <c r="I153" s="9"/>
      <c r="J153" s="9"/>
      <c r="K153" s="9"/>
      <c r="L153" s="9"/>
      <c r="M153" s="6"/>
      <c r="N153" s="1" t="s">
        <v>332</v>
      </c>
      <c r="O153" s="1" t="s">
        <v>50</v>
      </c>
      <c r="P153" s="1" t="s">
        <v>50</v>
      </c>
      <c r="Q153" s="1" t="s">
        <v>314</v>
      </c>
      <c r="R153" s="1" t="s">
        <v>60</v>
      </c>
      <c r="S153" s="1" t="s">
        <v>61</v>
      </c>
      <c r="T153" s="1" t="s">
        <v>61</v>
      </c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1" t="s">
        <v>50</v>
      </c>
      <c r="AS153" s="1" t="s">
        <v>50</v>
      </c>
      <c r="AT153" s="2"/>
      <c r="AU153" s="1" t="s">
        <v>333</v>
      </c>
      <c r="AV153" s="2">
        <v>54</v>
      </c>
    </row>
    <row r="154" spans="1:48" ht="30" customHeight="1" x14ac:dyDescent="0.3">
      <c r="A154" s="6" t="s">
        <v>334</v>
      </c>
      <c r="B154" s="6" t="s">
        <v>335</v>
      </c>
      <c r="C154" s="6" t="s">
        <v>74</v>
      </c>
      <c r="D154" s="7">
        <v>7</v>
      </c>
      <c r="E154" s="9"/>
      <c r="F154" s="9"/>
      <c r="G154" s="9"/>
      <c r="H154" s="9"/>
      <c r="I154" s="9"/>
      <c r="J154" s="9"/>
      <c r="K154" s="9"/>
      <c r="L154" s="9"/>
      <c r="M154" s="6"/>
      <c r="N154" s="1" t="s">
        <v>336</v>
      </c>
      <c r="O154" s="1" t="s">
        <v>50</v>
      </c>
      <c r="P154" s="1" t="s">
        <v>50</v>
      </c>
      <c r="Q154" s="1" t="s">
        <v>314</v>
      </c>
      <c r="R154" s="1" t="s">
        <v>61</v>
      </c>
      <c r="S154" s="1" t="s">
        <v>61</v>
      </c>
      <c r="T154" s="1" t="s">
        <v>60</v>
      </c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1" t="s">
        <v>50</v>
      </c>
      <c r="AS154" s="1" t="s">
        <v>50</v>
      </c>
      <c r="AT154" s="2"/>
      <c r="AU154" s="1" t="s">
        <v>337</v>
      </c>
      <c r="AV154" s="2">
        <v>55</v>
      </c>
    </row>
    <row r="155" spans="1:48" ht="30" customHeight="1" x14ac:dyDescent="0.3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</row>
    <row r="156" spans="1:48" ht="30" customHeight="1" x14ac:dyDescent="0.3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</row>
    <row r="157" spans="1:48" ht="30" customHeight="1" x14ac:dyDescent="0.3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</row>
    <row r="158" spans="1:48" ht="30" customHeight="1" x14ac:dyDescent="0.3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</row>
    <row r="159" spans="1:48" ht="30" customHeight="1" x14ac:dyDescent="0.3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</row>
    <row r="160" spans="1:48" ht="30" customHeight="1" x14ac:dyDescent="0.3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</row>
    <row r="161" spans="1:48" ht="30" customHeight="1" x14ac:dyDescent="0.3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</row>
    <row r="162" spans="1:48" ht="30" customHeight="1" x14ac:dyDescent="0.3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</row>
    <row r="163" spans="1:48" ht="30" customHeight="1" x14ac:dyDescent="0.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</row>
    <row r="164" spans="1:48" ht="30" customHeight="1" x14ac:dyDescent="0.3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</row>
    <row r="165" spans="1:48" ht="30" customHeight="1" x14ac:dyDescent="0.3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</row>
    <row r="166" spans="1:48" ht="30" customHeight="1" x14ac:dyDescent="0.3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</row>
    <row r="167" spans="1:48" ht="30" customHeight="1" x14ac:dyDescent="0.3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</row>
    <row r="168" spans="1:48" ht="30" customHeight="1" x14ac:dyDescent="0.3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</row>
    <row r="169" spans="1:48" ht="30" customHeight="1" x14ac:dyDescent="0.3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</row>
    <row r="170" spans="1:48" ht="30" customHeight="1" x14ac:dyDescent="0.3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</row>
    <row r="171" spans="1:48" ht="30" customHeight="1" x14ac:dyDescent="0.3">
      <c r="A171" s="6" t="s">
        <v>101</v>
      </c>
      <c r="B171" s="7"/>
      <c r="C171" s="7"/>
      <c r="D171" s="7"/>
      <c r="E171" s="7"/>
      <c r="F171" s="9"/>
      <c r="G171" s="7"/>
      <c r="H171" s="9"/>
      <c r="I171" s="7"/>
      <c r="J171" s="9"/>
      <c r="K171" s="7"/>
      <c r="L171" s="9"/>
      <c r="M171" s="7"/>
      <c r="N171" t="s">
        <v>102</v>
      </c>
    </row>
    <row r="172" spans="1:48" ht="30" customHeight="1" x14ac:dyDescent="0.3">
      <c r="A172" s="6" t="s">
        <v>338</v>
      </c>
      <c r="B172" s="15" t="s">
        <v>687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2"/>
      <c r="O172" s="2"/>
      <c r="P172" s="2"/>
      <c r="Q172" s="1" t="s">
        <v>339</v>
      </c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</row>
    <row r="173" spans="1:48" ht="30" customHeight="1" x14ac:dyDescent="0.3">
      <c r="A173" s="6" t="s">
        <v>340</v>
      </c>
      <c r="B173" s="6" t="s">
        <v>341</v>
      </c>
      <c r="C173" s="6" t="s">
        <v>288</v>
      </c>
      <c r="D173" s="7">
        <v>4</v>
      </c>
      <c r="E173" s="9"/>
      <c r="F173" s="9"/>
      <c r="G173" s="9"/>
      <c r="H173" s="9"/>
      <c r="I173" s="9"/>
      <c r="J173" s="9"/>
      <c r="K173" s="9"/>
      <c r="L173" s="9"/>
      <c r="M173" s="6"/>
      <c r="N173" s="1" t="s">
        <v>342</v>
      </c>
      <c r="O173" s="1" t="s">
        <v>50</v>
      </c>
      <c r="P173" s="1" t="s">
        <v>50</v>
      </c>
      <c r="Q173" s="1" t="s">
        <v>339</v>
      </c>
      <c r="R173" s="1" t="s">
        <v>60</v>
      </c>
      <c r="S173" s="1" t="s">
        <v>61</v>
      </c>
      <c r="T173" s="1" t="s">
        <v>61</v>
      </c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1" t="s">
        <v>50</v>
      </c>
      <c r="AS173" s="1" t="s">
        <v>50</v>
      </c>
      <c r="AT173" s="2"/>
      <c r="AU173" s="1" t="s">
        <v>343</v>
      </c>
      <c r="AV173" s="2">
        <v>56</v>
      </c>
    </row>
    <row r="174" spans="1:48" ht="30" customHeight="1" x14ac:dyDescent="0.3">
      <c r="A174" s="6" t="s">
        <v>344</v>
      </c>
      <c r="B174" s="6" t="s">
        <v>341</v>
      </c>
      <c r="C174" s="6" t="s">
        <v>288</v>
      </c>
      <c r="D174" s="7">
        <v>4</v>
      </c>
      <c r="E174" s="9"/>
      <c r="F174" s="9"/>
      <c r="G174" s="9"/>
      <c r="H174" s="9"/>
      <c r="I174" s="9"/>
      <c r="J174" s="9"/>
      <c r="K174" s="9"/>
      <c r="L174" s="9"/>
      <c r="M174" s="6"/>
      <c r="N174" s="1" t="s">
        <v>345</v>
      </c>
      <c r="O174" s="1" t="s">
        <v>50</v>
      </c>
      <c r="P174" s="1" t="s">
        <v>50</v>
      </c>
      <c r="Q174" s="1" t="s">
        <v>339</v>
      </c>
      <c r="R174" s="1" t="s">
        <v>60</v>
      </c>
      <c r="S174" s="1" t="s">
        <v>61</v>
      </c>
      <c r="T174" s="1" t="s">
        <v>61</v>
      </c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1" t="s">
        <v>50</v>
      </c>
      <c r="AS174" s="1" t="s">
        <v>50</v>
      </c>
      <c r="AT174" s="2"/>
      <c r="AU174" s="1" t="s">
        <v>346</v>
      </c>
      <c r="AV174" s="2">
        <v>57</v>
      </c>
    </row>
    <row r="175" spans="1:48" ht="30" customHeight="1" x14ac:dyDescent="0.3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</row>
    <row r="176" spans="1:48" ht="30" customHeight="1" x14ac:dyDescent="0.3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</row>
    <row r="177" spans="1:13" ht="30" customHeight="1" x14ac:dyDescent="0.3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</row>
    <row r="178" spans="1:13" ht="30" customHeight="1" x14ac:dyDescent="0.3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</row>
    <row r="179" spans="1:13" ht="30" customHeight="1" x14ac:dyDescent="0.3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</row>
    <row r="180" spans="1:13" ht="30" customHeight="1" x14ac:dyDescent="0.3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</row>
    <row r="181" spans="1:13" ht="30" customHeight="1" x14ac:dyDescent="0.3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</row>
    <row r="182" spans="1:13" ht="30" customHeigh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</row>
    <row r="183" spans="1:13" ht="30" customHeight="1" x14ac:dyDescent="0.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</row>
    <row r="184" spans="1:13" ht="30" customHeight="1" x14ac:dyDescent="0.3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</row>
    <row r="185" spans="1:13" ht="30" customHeight="1" x14ac:dyDescent="0.3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</row>
    <row r="186" spans="1:13" ht="30" customHeight="1" x14ac:dyDescent="0.3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</row>
    <row r="187" spans="1:13" ht="30" customHeight="1" x14ac:dyDescent="0.3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</row>
    <row r="188" spans="1:13" ht="30" customHeight="1" x14ac:dyDescent="0.3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</row>
    <row r="189" spans="1:13" ht="30" customHeight="1" x14ac:dyDescent="0.3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</row>
    <row r="190" spans="1:13" ht="30" customHeight="1" x14ac:dyDescent="0.3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</row>
    <row r="191" spans="1:13" ht="30" customHeight="1" x14ac:dyDescent="0.3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</row>
    <row r="192" spans="1:13" ht="30" customHeight="1" x14ac:dyDescent="0.3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</row>
    <row r="193" spans="1:48" ht="30" customHeight="1" x14ac:dyDescent="0.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</row>
    <row r="194" spans="1:48" ht="30" customHeight="1" x14ac:dyDescent="0.3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</row>
    <row r="195" spans="1:48" ht="30" customHeight="1" x14ac:dyDescent="0.3">
      <c r="A195" s="6" t="s">
        <v>101</v>
      </c>
      <c r="B195" s="7"/>
      <c r="C195" s="7"/>
      <c r="D195" s="7"/>
      <c r="E195" s="7"/>
      <c r="F195" s="9"/>
      <c r="G195" s="7"/>
      <c r="H195" s="9"/>
      <c r="I195" s="7"/>
      <c r="J195" s="9"/>
      <c r="K195" s="7"/>
      <c r="L195" s="9"/>
      <c r="M195" s="7"/>
      <c r="N195" t="s">
        <v>102</v>
      </c>
    </row>
    <row r="196" spans="1:48" ht="30" customHeight="1" x14ac:dyDescent="0.3">
      <c r="A196" s="6" t="s">
        <v>347</v>
      </c>
      <c r="B196" s="15" t="s">
        <v>687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2"/>
      <c r="O196" s="2"/>
      <c r="P196" s="2"/>
      <c r="Q196" s="1" t="s">
        <v>348</v>
      </c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</row>
    <row r="197" spans="1:48" ht="30" customHeight="1" x14ac:dyDescent="0.3">
      <c r="A197" s="6" t="s">
        <v>349</v>
      </c>
      <c r="B197" s="6" t="s">
        <v>350</v>
      </c>
      <c r="C197" s="6" t="s">
        <v>74</v>
      </c>
      <c r="D197" s="7">
        <v>25</v>
      </c>
      <c r="E197" s="9"/>
      <c r="F197" s="9"/>
      <c r="G197" s="9"/>
      <c r="H197" s="9"/>
      <c r="I197" s="9"/>
      <c r="J197" s="9"/>
      <c r="K197" s="9"/>
      <c r="L197" s="9"/>
      <c r="M197" s="6"/>
      <c r="N197" s="1" t="s">
        <v>351</v>
      </c>
      <c r="O197" s="1" t="s">
        <v>50</v>
      </c>
      <c r="P197" s="1" t="s">
        <v>50</v>
      </c>
      <c r="Q197" s="1" t="s">
        <v>348</v>
      </c>
      <c r="R197" s="1" t="s">
        <v>60</v>
      </c>
      <c r="S197" s="1" t="s">
        <v>61</v>
      </c>
      <c r="T197" s="1" t="s">
        <v>61</v>
      </c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1" t="s">
        <v>50</v>
      </c>
      <c r="AS197" s="1" t="s">
        <v>50</v>
      </c>
      <c r="AT197" s="2"/>
      <c r="AU197" s="1" t="s">
        <v>352</v>
      </c>
      <c r="AV197" s="2">
        <v>58</v>
      </c>
    </row>
    <row r="198" spans="1:48" ht="30" customHeight="1" x14ac:dyDescent="0.3">
      <c r="A198" s="6" t="s">
        <v>353</v>
      </c>
      <c r="B198" s="6" t="s">
        <v>354</v>
      </c>
      <c r="C198" s="6" t="s">
        <v>288</v>
      </c>
      <c r="D198" s="7">
        <v>2</v>
      </c>
      <c r="E198" s="9"/>
      <c r="F198" s="9"/>
      <c r="G198" s="9"/>
      <c r="H198" s="9"/>
      <c r="I198" s="9"/>
      <c r="J198" s="9"/>
      <c r="K198" s="9"/>
      <c r="L198" s="9"/>
      <c r="M198" s="6"/>
      <c r="N198" s="1" t="s">
        <v>355</v>
      </c>
      <c r="O198" s="1" t="s">
        <v>50</v>
      </c>
      <c r="P198" s="1" t="s">
        <v>50</v>
      </c>
      <c r="Q198" s="1" t="s">
        <v>348</v>
      </c>
      <c r="R198" s="1" t="s">
        <v>60</v>
      </c>
      <c r="S198" s="1" t="s">
        <v>61</v>
      </c>
      <c r="T198" s="1" t="s">
        <v>61</v>
      </c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1" t="s">
        <v>50</v>
      </c>
      <c r="AS198" s="1" t="s">
        <v>50</v>
      </c>
      <c r="AT198" s="2"/>
      <c r="AU198" s="1" t="s">
        <v>356</v>
      </c>
      <c r="AV198" s="2">
        <v>59</v>
      </c>
    </row>
    <row r="199" spans="1:48" ht="30" customHeight="1" x14ac:dyDescent="0.3">
      <c r="A199" s="6" t="s">
        <v>357</v>
      </c>
      <c r="B199" s="6" t="s">
        <v>358</v>
      </c>
      <c r="C199" s="6" t="s">
        <v>288</v>
      </c>
      <c r="D199" s="7">
        <v>3</v>
      </c>
      <c r="E199" s="9"/>
      <c r="F199" s="9"/>
      <c r="G199" s="9"/>
      <c r="H199" s="9"/>
      <c r="I199" s="9"/>
      <c r="J199" s="9"/>
      <c r="K199" s="9"/>
      <c r="L199" s="9"/>
      <c r="M199" s="6"/>
      <c r="N199" s="1" t="s">
        <v>359</v>
      </c>
      <c r="O199" s="1" t="s">
        <v>50</v>
      </c>
      <c r="P199" s="1" t="s">
        <v>50</v>
      </c>
      <c r="Q199" s="1" t="s">
        <v>348</v>
      </c>
      <c r="R199" s="1" t="s">
        <v>60</v>
      </c>
      <c r="S199" s="1" t="s">
        <v>61</v>
      </c>
      <c r="T199" s="1" t="s">
        <v>61</v>
      </c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1" t="s">
        <v>50</v>
      </c>
      <c r="AS199" s="1" t="s">
        <v>50</v>
      </c>
      <c r="AT199" s="2"/>
      <c r="AU199" s="1" t="s">
        <v>360</v>
      </c>
      <c r="AV199" s="2">
        <v>60</v>
      </c>
    </row>
    <row r="200" spans="1:48" ht="30" customHeight="1" x14ac:dyDescent="0.3">
      <c r="A200" s="6" t="s">
        <v>361</v>
      </c>
      <c r="B200" s="6" t="s">
        <v>362</v>
      </c>
      <c r="C200" s="6" t="s">
        <v>74</v>
      </c>
      <c r="D200" s="7">
        <v>1</v>
      </c>
      <c r="E200" s="9"/>
      <c r="F200" s="9"/>
      <c r="G200" s="9"/>
      <c r="H200" s="9"/>
      <c r="I200" s="9"/>
      <c r="J200" s="9"/>
      <c r="K200" s="9"/>
      <c r="L200" s="9"/>
      <c r="M200" s="6"/>
      <c r="N200" s="1" t="s">
        <v>363</v>
      </c>
      <c r="O200" s="1" t="s">
        <v>50</v>
      </c>
      <c r="P200" s="1" t="s">
        <v>50</v>
      </c>
      <c r="Q200" s="1" t="s">
        <v>348</v>
      </c>
      <c r="R200" s="1" t="s">
        <v>60</v>
      </c>
      <c r="S200" s="1" t="s">
        <v>61</v>
      </c>
      <c r="T200" s="1" t="s">
        <v>61</v>
      </c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1" t="s">
        <v>50</v>
      </c>
      <c r="AS200" s="1" t="s">
        <v>50</v>
      </c>
      <c r="AT200" s="2"/>
      <c r="AU200" s="1" t="s">
        <v>364</v>
      </c>
      <c r="AV200" s="2">
        <v>61</v>
      </c>
    </row>
    <row r="201" spans="1:48" ht="30" customHeight="1" x14ac:dyDescent="0.3">
      <c r="A201" s="6" t="s">
        <v>361</v>
      </c>
      <c r="B201" s="6" t="s">
        <v>365</v>
      </c>
      <c r="C201" s="6" t="s">
        <v>74</v>
      </c>
      <c r="D201" s="7">
        <v>12</v>
      </c>
      <c r="E201" s="9"/>
      <c r="F201" s="9"/>
      <c r="G201" s="9"/>
      <c r="H201" s="9"/>
      <c r="I201" s="9"/>
      <c r="J201" s="9"/>
      <c r="K201" s="9"/>
      <c r="L201" s="9"/>
      <c r="M201" s="6"/>
      <c r="N201" s="1" t="s">
        <v>366</v>
      </c>
      <c r="O201" s="1" t="s">
        <v>50</v>
      </c>
      <c r="P201" s="1" t="s">
        <v>50</v>
      </c>
      <c r="Q201" s="1" t="s">
        <v>348</v>
      </c>
      <c r="R201" s="1" t="s">
        <v>60</v>
      </c>
      <c r="S201" s="1" t="s">
        <v>61</v>
      </c>
      <c r="T201" s="1" t="s">
        <v>61</v>
      </c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1" t="s">
        <v>50</v>
      </c>
      <c r="AS201" s="1" t="s">
        <v>50</v>
      </c>
      <c r="AT201" s="2"/>
      <c r="AU201" s="1" t="s">
        <v>367</v>
      </c>
      <c r="AV201" s="2">
        <v>260</v>
      </c>
    </row>
    <row r="202" spans="1:48" ht="30" customHeight="1" x14ac:dyDescent="0.3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</row>
    <row r="203" spans="1:48" ht="30" customHeight="1" x14ac:dyDescent="0.3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</row>
    <row r="204" spans="1:48" ht="30" customHeight="1" x14ac:dyDescent="0.3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</row>
    <row r="205" spans="1:48" ht="30" customHeight="1" x14ac:dyDescent="0.3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</row>
    <row r="206" spans="1:48" ht="30" customHeight="1" x14ac:dyDescent="0.3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</row>
    <row r="207" spans="1:48" ht="30" customHeight="1" x14ac:dyDescent="0.3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</row>
    <row r="208" spans="1:48" ht="30" customHeight="1" x14ac:dyDescent="0.3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</row>
    <row r="209" spans="1:48" ht="30" customHeight="1" x14ac:dyDescent="0.3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</row>
    <row r="210" spans="1:48" ht="30" customHeight="1" x14ac:dyDescent="0.3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</row>
    <row r="211" spans="1:48" ht="30" customHeight="1" x14ac:dyDescent="0.3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</row>
    <row r="212" spans="1:48" ht="30" customHeight="1" x14ac:dyDescent="0.3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</row>
    <row r="213" spans="1:48" ht="30" customHeight="1" x14ac:dyDescent="0.3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</row>
    <row r="214" spans="1:48" ht="30" customHeight="1" x14ac:dyDescent="0.3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</row>
    <row r="215" spans="1:48" ht="30" customHeight="1" x14ac:dyDescent="0.3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</row>
    <row r="216" spans="1:48" ht="30" customHeight="1" x14ac:dyDescent="0.3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</row>
    <row r="217" spans="1:48" ht="30" customHeight="1" x14ac:dyDescent="0.3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</row>
    <row r="218" spans="1:48" ht="30" customHeight="1" x14ac:dyDescent="0.3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</row>
    <row r="219" spans="1:48" ht="30" customHeight="1" x14ac:dyDescent="0.3">
      <c r="A219" s="6" t="s">
        <v>101</v>
      </c>
      <c r="B219" s="7"/>
      <c r="C219" s="7"/>
      <c r="D219" s="7"/>
      <c r="E219" s="7"/>
      <c r="F219" s="9"/>
      <c r="G219" s="7"/>
      <c r="H219" s="9"/>
      <c r="I219" s="7"/>
      <c r="J219" s="9"/>
      <c r="K219" s="7"/>
      <c r="L219" s="9"/>
      <c r="M219" s="7"/>
      <c r="N219" t="s">
        <v>102</v>
      </c>
    </row>
    <row r="220" spans="1:48" ht="30" customHeight="1" x14ac:dyDescent="0.3">
      <c r="A220" s="6" t="s">
        <v>368</v>
      </c>
      <c r="B220" s="15" t="s">
        <v>687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2"/>
      <c r="O220" s="2"/>
      <c r="P220" s="2"/>
      <c r="Q220" s="1" t="s">
        <v>369</v>
      </c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</row>
    <row r="221" spans="1:48" ht="30" customHeight="1" x14ac:dyDescent="0.3">
      <c r="A221" s="6" t="s">
        <v>370</v>
      </c>
      <c r="B221" s="6" t="s">
        <v>371</v>
      </c>
      <c r="C221" s="6" t="s">
        <v>58</v>
      </c>
      <c r="D221" s="7">
        <v>1</v>
      </c>
      <c r="E221" s="9"/>
      <c r="F221" s="9"/>
      <c r="G221" s="9"/>
      <c r="H221" s="9"/>
      <c r="I221" s="9"/>
      <c r="J221" s="9"/>
      <c r="K221" s="9"/>
      <c r="L221" s="9"/>
      <c r="M221" s="6"/>
      <c r="N221" s="1" t="s">
        <v>372</v>
      </c>
      <c r="O221" s="1" t="s">
        <v>50</v>
      </c>
      <c r="P221" s="1" t="s">
        <v>50</v>
      </c>
      <c r="Q221" s="1" t="s">
        <v>369</v>
      </c>
      <c r="R221" s="1" t="s">
        <v>60</v>
      </c>
      <c r="S221" s="1" t="s">
        <v>61</v>
      </c>
      <c r="T221" s="1" t="s">
        <v>61</v>
      </c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1" t="s">
        <v>50</v>
      </c>
      <c r="AS221" s="1" t="s">
        <v>50</v>
      </c>
      <c r="AT221" s="2"/>
      <c r="AU221" s="1" t="s">
        <v>373</v>
      </c>
      <c r="AV221" s="2">
        <v>62</v>
      </c>
    </row>
    <row r="222" spans="1:48" ht="30" customHeight="1" x14ac:dyDescent="0.3">
      <c r="A222" s="6" t="s">
        <v>374</v>
      </c>
      <c r="B222" s="6" t="s">
        <v>50</v>
      </c>
      <c r="C222" s="6" t="s">
        <v>288</v>
      </c>
      <c r="D222" s="7">
        <v>10</v>
      </c>
      <c r="E222" s="9"/>
      <c r="F222" s="9"/>
      <c r="G222" s="9"/>
      <c r="H222" s="9"/>
      <c r="I222" s="9"/>
      <c r="J222" s="9"/>
      <c r="K222" s="9"/>
      <c r="L222" s="9"/>
      <c r="M222" s="6"/>
      <c r="N222" s="1" t="s">
        <v>375</v>
      </c>
      <c r="O222" s="1" t="s">
        <v>50</v>
      </c>
      <c r="P222" s="1" t="s">
        <v>50</v>
      </c>
      <c r="Q222" s="1" t="s">
        <v>369</v>
      </c>
      <c r="R222" s="1" t="s">
        <v>60</v>
      </c>
      <c r="S222" s="1" t="s">
        <v>61</v>
      </c>
      <c r="T222" s="1" t="s">
        <v>61</v>
      </c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1" t="s">
        <v>50</v>
      </c>
      <c r="AS222" s="1" t="s">
        <v>50</v>
      </c>
      <c r="AT222" s="2"/>
      <c r="AU222" s="1" t="s">
        <v>376</v>
      </c>
      <c r="AV222" s="2">
        <v>63</v>
      </c>
    </row>
    <row r="223" spans="1:48" ht="30" customHeight="1" x14ac:dyDescent="0.3">
      <c r="A223" s="6" t="s">
        <v>377</v>
      </c>
      <c r="B223" s="6" t="s">
        <v>378</v>
      </c>
      <c r="C223" s="6" t="s">
        <v>74</v>
      </c>
      <c r="D223" s="7">
        <v>4</v>
      </c>
      <c r="E223" s="9"/>
      <c r="F223" s="9"/>
      <c r="G223" s="9"/>
      <c r="H223" s="9"/>
      <c r="I223" s="9"/>
      <c r="J223" s="9"/>
      <c r="K223" s="9"/>
      <c r="L223" s="9"/>
      <c r="M223" s="6"/>
      <c r="N223" s="1" t="s">
        <v>379</v>
      </c>
      <c r="O223" s="1" t="s">
        <v>50</v>
      </c>
      <c r="P223" s="1" t="s">
        <v>50</v>
      </c>
      <c r="Q223" s="1" t="s">
        <v>369</v>
      </c>
      <c r="R223" s="1" t="s">
        <v>61</v>
      </c>
      <c r="S223" s="1" t="s">
        <v>61</v>
      </c>
      <c r="T223" s="1" t="s">
        <v>60</v>
      </c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1" t="s">
        <v>50</v>
      </c>
      <c r="AS223" s="1" t="s">
        <v>50</v>
      </c>
      <c r="AT223" s="2"/>
      <c r="AU223" s="1" t="s">
        <v>380</v>
      </c>
      <c r="AV223" s="2">
        <v>64</v>
      </c>
    </row>
    <row r="224" spans="1:48" ht="30" customHeight="1" x14ac:dyDescent="0.3">
      <c r="A224" s="6" t="s">
        <v>381</v>
      </c>
      <c r="B224" s="6" t="s">
        <v>382</v>
      </c>
      <c r="C224" s="6" t="s">
        <v>74</v>
      </c>
      <c r="D224" s="7">
        <v>4</v>
      </c>
      <c r="E224" s="9"/>
      <c r="F224" s="9"/>
      <c r="G224" s="9"/>
      <c r="H224" s="9"/>
      <c r="I224" s="9"/>
      <c r="J224" s="9"/>
      <c r="K224" s="9"/>
      <c r="L224" s="9"/>
      <c r="M224" s="6"/>
      <c r="N224" s="1" t="s">
        <v>383</v>
      </c>
      <c r="O224" s="1" t="s">
        <v>50</v>
      </c>
      <c r="P224" s="1" t="s">
        <v>50</v>
      </c>
      <c r="Q224" s="1" t="s">
        <v>369</v>
      </c>
      <c r="R224" s="1" t="s">
        <v>60</v>
      </c>
      <c r="S224" s="1" t="s">
        <v>61</v>
      </c>
      <c r="T224" s="1" t="s">
        <v>61</v>
      </c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1" t="s">
        <v>50</v>
      </c>
      <c r="AS224" s="1" t="s">
        <v>50</v>
      </c>
      <c r="AT224" s="2"/>
      <c r="AU224" s="1" t="s">
        <v>384</v>
      </c>
      <c r="AV224" s="2">
        <v>65</v>
      </c>
    </row>
    <row r="225" spans="1:48" ht="30" customHeight="1" x14ac:dyDescent="0.3">
      <c r="A225" s="6" t="s">
        <v>385</v>
      </c>
      <c r="B225" s="6" t="s">
        <v>386</v>
      </c>
      <c r="C225" s="6" t="s">
        <v>288</v>
      </c>
      <c r="D225" s="7">
        <v>12</v>
      </c>
      <c r="E225" s="9"/>
      <c r="F225" s="9"/>
      <c r="G225" s="9"/>
      <c r="H225" s="9"/>
      <c r="I225" s="9"/>
      <c r="J225" s="9"/>
      <c r="K225" s="9"/>
      <c r="L225" s="9"/>
      <c r="M225" s="6"/>
      <c r="N225" s="1" t="s">
        <v>387</v>
      </c>
      <c r="O225" s="1" t="s">
        <v>50</v>
      </c>
      <c r="P225" s="1" t="s">
        <v>50</v>
      </c>
      <c r="Q225" s="1" t="s">
        <v>369</v>
      </c>
      <c r="R225" s="1" t="s">
        <v>60</v>
      </c>
      <c r="S225" s="1" t="s">
        <v>61</v>
      </c>
      <c r="T225" s="1" t="s">
        <v>61</v>
      </c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1" t="s">
        <v>50</v>
      </c>
      <c r="AS225" s="1" t="s">
        <v>50</v>
      </c>
      <c r="AT225" s="2"/>
      <c r="AU225" s="1" t="s">
        <v>388</v>
      </c>
      <c r="AV225" s="2">
        <v>66</v>
      </c>
    </row>
    <row r="226" spans="1:48" ht="30" customHeight="1" x14ac:dyDescent="0.3">
      <c r="A226" s="6" t="s">
        <v>389</v>
      </c>
      <c r="B226" s="6" t="s">
        <v>390</v>
      </c>
      <c r="C226" s="6" t="s">
        <v>288</v>
      </c>
      <c r="D226" s="7">
        <v>10</v>
      </c>
      <c r="E226" s="9"/>
      <c r="F226" s="9"/>
      <c r="G226" s="9"/>
      <c r="H226" s="9"/>
      <c r="I226" s="9"/>
      <c r="J226" s="9"/>
      <c r="K226" s="9"/>
      <c r="L226" s="9"/>
      <c r="M226" s="6"/>
      <c r="N226" s="1" t="s">
        <v>391</v>
      </c>
      <c r="O226" s="1" t="s">
        <v>50</v>
      </c>
      <c r="P226" s="1" t="s">
        <v>50</v>
      </c>
      <c r="Q226" s="1" t="s">
        <v>369</v>
      </c>
      <c r="R226" s="1" t="s">
        <v>60</v>
      </c>
      <c r="S226" s="1" t="s">
        <v>61</v>
      </c>
      <c r="T226" s="1" t="s">
        <v>61</v>
      </c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1" t="s">
        <v>50</v>
      </c>
      <c r="AS226" s="1" t="s">
        <v>50</v>
      </c>
      <c r="AT226" s="2"/>
      <c r="AU226" s="1" t="s">
        <v>392</v>
      </c>
      <c r="AV226" s="2">
        <v>69</v>
      </c>
    </row>
    <row r="227" spans="1:48" ht="30" customHeight="1" x14ac:dyDescent="0.3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</row>
    <row r="228" spans="1:48" ht="30" customHeight="1" x14ac:dyDescent="0.3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</row>
    <row r="229" spans="1:48" ht="30" customHeight="1" x14ac:dyDescent="0.3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</row>
    <row r="230" spans="1:48" ht="30" customHeight="1" x14ac:dyDescent="0.3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</row>
    <row r="231" spans="1:48" ht="30" customHeight="1" x14ac:dyDescent="0.3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</row>
    <row r="232" spans="1:48" ht="30" customHeight="1" x14ac:dyDescent="0.3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</row>
    <row r="233" spans="1:48" ht="30" customHeight="1" x14ac:dyDescent="0.3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</row>
    <row r="234" spans="1:48" ht="30" customHeight="1" x14ac:dyDescent="0.3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</row>
    <row r="235" spans="1:48" ht="30" customHeight="1" x14ac:dyDescent="0.3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</row>
    <row r="236" spans="1:48" ht="30" customHeight="1" x14ac:dyDescent="0.3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</row>
    <row r="237" spans="1:48" ht="30" customHeight="1" x14ac:dyDescent="0.3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</row>
    <row r="238" spans="1:48" ht="30" customHeight="1" x14ac:dyDescent="0.3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</row>
    <row r="239" spans="1:48" ht="30" customHeight="1" x14ac:dyDescent="0.3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</row>
    <row r="240" spans="1:48" ht="30" customHeight="1" x14ac:dyDescent="0.3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</row>
    <row r="241" spans="1:48" ht="30" customHeight="1" x14ac:dyDescent="0.3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</row>
    <row r="242" spans="1:48" ht="30" customHeight="1" x14ac:dyDescent="0.3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</row>
    <row r="243" spans="1:48" ht="30" customHeight="1" x14ac:dyDescent="0.3">
      <c r="A243" s="6" t="s">
        <v>101</v>
      </c>
      <c r="B243" s="7"/>
      <c r="C243" s="7"/>
      <c r="D243" s="7"/>
      <c r="E243" s="7"/>
      <c r="F243" s="9"/>
      <c r="G243" s="7"/>
      <c r="H243" s="9"/>
      <c r="I243" s="7"/>
      <c r="J243" s="9"/>
      <c r="K243" s="7"/>
      <c r="L243" s="9"/>
      <c r="M243" s="7"/>
      <c r="N243" t="s">
        <v>102</v>
      </c>
    </row>
    <row r="244" spans="1:48" ht="30" customHeight="1" x14ac:dyDescent="0.3">
      <c r="A244" s="6" t="s">
        <v>393</v>
      </c>
      <c r="B244" s="15" t="s">
        <v>687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2"/>
      <c r="O244" s="2"/>
      <c r="P244" s="2"/>
      <c r="Q244" s="1" t="s">
        <v>394</v>
      </c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</row>
    <row r="245" spans="1:48" ht="30" customHeight="1" x14ac:dyDescent="0.3">
      <c r="A245" s="6" t="s">
        <v>395</v>
      </c>
      <c r="B245" s="6" t="s">
        <v>396</v>
      </c>
      <c r="C245" s="6" t="s">
        <v>74</v>
      </c>
      <c r="D245" s="7">
        <v>1</v>
      </c>
      <c r="E245" s="9"/>
      <c r="F245" s="9"/>
      <c r="G245" s="9"/>
      <c r="H245" s="9"/>
      <c r="I245" s="9"/>
      <c r="J245" s="9"/>
      <c r="K245" s="9"/>
      <c r="L245" s="9"/>
      <c r="M245" s="6"/>
      <c r="N245" s="1" t="s">
        <v>397</v>
      </c>
      <c r="O245" s="1" t="s">
        <v>50</v>
      </c>
      <c r="P245" s="1" t="s">
        <v>50</v>
      </c>
      <c r="Q245" s="1" t="s">
        <v>394</v>
      </c>
      <c r="R245" s="1" t="s">
        <v>60</v>
      </c>
      <c r="S245" s="1" t="s">
        <v>61</v>
      </c>
      <c r="T245" s="1" t="s">
        <v>61</v>
      </c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1" t="s">
        <v>50</v>
      </c>
      <c r="AS245" s="1" t="s">
        <v>50</v>
      </c>
      <c r="AT245" s="2"/>
      <c r="AU245" s="1" t="s">
        <v>398</v>
      </c>
      <c r="AV245" s="2">
        <v>67</v>
      </c>
    </row>
    <row r="246" spans="1:48" ht="30" customHeight="1" x14ac:dyDescent="0.3">
      <c r="A246" s="6" t="s">
        <v>399</v>
      </c>
      <c r="B246" s="6" t="s">
        <v>400</v>
      </c>
      <c r="C246" s="6" t="s">
        <v>74</v>
      </c>
      <c r="D246" s="7">
        <v>4</v>
      </c>
      <c r="E246" s="9"/>
      <c r="F246" s="9"/>
      <c r="G246" s="9"/>
      <c r="H246" s="9"/>
      <c r="I246" s="9"/>
      <c r="J246" s="9"/>
      <c r="K246" s="9"/>
      <c r="L246" s="9"/>
      <c r="M246" s="6"/>
      <c r="N246" s="1" t="s">
        <v>401</v>
      </c>
      <c r="O246" s="1" t="s">
        <v>50</v>
      </c>
      <c r="P246" s="1" t="s">
        <v>50</v>
      </c>
      <c r="Q246" s="1" t="s">
        <v>394</v>
      </c>
      <c r="R246" s="1" t="s">
        <v>60</v>
      </c>
      <c r="S246" s="1" t="s">
        <v>61</v>
      </c>
      <c r="T246" s="1" t="s">
        <v>61</v>
      </c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1" t="s">
        <v>50</v>
      </c>
      <c r="AS246" s="1" t="s">
        <v>50</v>
      </c>
      <c r="AT246" s="2"/>
      <c r="AU246" s="1" t="s">
        <v>402</v>
      </c>
      <c r="AV246" s="2">
        <v>68</v>
      </c>
    </row>
    <row r="247" spans="1:48" ht="30" customHeight="1" x14ac:dyDescent="0.3">
      <c r="A247" s="6" t="s">
        <v>403</v>
      </c>
      <c r="B247" s="6" t="s">
        <v>404</v>
      </c>
      <c r="C247" s="6" t="s">
        <v>74</v>
      </c>
      <c r="D247" s="7">
        <v>291</v>
      </c>
      <c r="E247" s="9"/>
      <c r="F247" s="9"/>
      <c r="G247" s="9"/>
      <c r="H247" s="9"/>
      <c r="I247" s="9"/>
      <c r="J247" s="9"/>
      <c r="K247" s="9"/>
      <c r="L247" s="9"/>
      <c r="M247" s="6"/>
      <c r="N247" s="1" t="s">
        <v>405</v>
      </c>
      <c r="O247" s="1" t="s">
        <v>50</v>
      </c>
      <c r="P247" s="1" t="s">
        <v>50</v>
      </c>
      <c r="Q247" s="1" t="s">
        <v>394</v>
      </c>
      <c r="R247" s="1" t="s">
        <v>60</v>
      </c>
      <c r="S247" s="1" t="s">
        <v>61</v>
      </c>
      <c r="T247" s="1" t="s">
        <v>61</v>
      </c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1" t="s">
        <v>50</v>
      </c>
      <c r="AS247" s="1" t="s">
        <v>50</v>
      </c>
      <c r="AT247" s="2"/>
      <c r="AU247" s="1" t="s">
        <v>406</v>
      </c>
      <c r="AV247" s="2">
        <v>70</v>
      </c>
    </row>
    <row r="248" spans="1:48" ht="30" customHeight="1" x14ac:dyDescent="0.3">
      <c r="A248" s="6" t="s">
        <v>395</v>
      </c>
      <c r="B248" s="6" t="s">
        <v>407</v>
      </c>
      <c r="C248" s="6" t="s">
        <v>74</v>
      </c>
      <c r="D248" s="7">
        <v>12</v>
      </c>
      <c r="E248" s="9"/>
      <c r="F248" s="9"/>
      <c r="G248" s="9"/>
      <c r="H248" s="9"/>
      <c r="I248" s="9"/>
      <c r="J248" s="9"/>
      <c r="K248" s="9"/>
      <c r="L248" s="9"/>
      <c r="M248" s="6"/>
      <c r="N248" s="1" t="s">
        <v>408</v>
      </c>
      <c r="O248" s="1" t="s">
        <v>50</v>
      </c>
      <c r="P248" s="1" t="s">
        <v>50</v>
      </c>
      <c r="Q248" s="1" t="s">
        <v>394</v>
      </c>
      <c r="R248" s="1" t="s">
        <v>60</v>
      </c>
      <c r="S248" s="1" t="s">
        <v>61</v>
      </c>
      <c r="T248" s="1" t="s">
        <v>61</v>
      </c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1" t="s">
        <v>50</v>
      </c>
      <c r="AS248" s="1" t="s">
        <v>50</v>
      </c>
      <c r="AT248" s="2"/>
      <c r="AU248" s="1" t="s">
        <v>409</v>
      </c>
      <c r="AV248" s="2">
        <v>261</v>
      </c>
    </row>
    <row r="249" spans="1:48" ht="30" customHeight="1" x14ac:dyDescent="0.3">
      <c r="A249" s="6" t="s">
        <v>395</v>
      </c>
      <c r="B249" s="6" t="s">
        <v>410</v>
      </c>
      <c r="C249" s="6" t="s">
        <v>74</v>
      </c>
      <c r="D249" s="7">
        <v>3</v>
      </c>
      <c r="E249" s="9"/>
      <c r="F249" s="9"/>
      <c r="G249" s="9"/>
      <c r="H249" s="9"/>
      <c r="I249" s="9"/>
      <c r="J249" s="9"/>
      <c r="K249" s="9"/>
      <c r="L249" s="9"/>
      <c r="M249" s="6"/>
      <c r="N249" s="1" t="s">
        <v>411</v>
      </c>
      <c r="O249" s="1" t="s">
        <v>50</v>
      </c>
      <c r="P249" s="1" t="s">
        <v>50</v>
      </c>
      <c r="Q249" s="1" t="s">
        <v>394</v>
      </c>
      <c r="R249" s="1" t="s">
        <v>60</v>
      </c>
      <c r="S249" s="1" t="s">
        <v>61</v>
      </c>
      <c r="T249" s="1" t="s">
        <v>61</v>
      </c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1" t="s">
        <v>50</v>
      </c>
      <c r="AS249" s="1" t="s">
        <v>50</v>
      </c>
      <c r="AT249" s="2"/>
      <c r="AU249" s="1" t="s">
        <v>412</v>
      </c>
      <c r="AV249" s="2">
        <v>71</v>
      </c>
    </row>
    <row r="250" spans="1:48" ht="30" customHeight="1" x14ac:dyDescent="0.3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</row>
    <row r="251" spans="1:48" ht="30" customHeight="1" x14ac:dyDescent="0.3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</row>
    <row r="252" spans="1:48" ht="30" customHeight="1" x14ac:dyDescent="0.3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</row>
    <row r="253" spans="1:48" ht="30" customHeight="1" x14ac:dyDescent="0.3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</row>
    <row r="254" spans="1:48" ht="30" customHeight="1" x14ac:dyDescent="0.3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</row>
    <row r="255" spans="1:48" ht="30" customHeight="1" x14ac:dyDescent="0.3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</row>
    <row r="256" spans="1:48" ht="30" customHeight="1" x14ac:dyDescent="0.3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</row>
    <row r="257" spans="1:48" ht="30" customHeight="1" x14ac:dyDescent="0.3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</row>
    <row r="258" spans="1:48" ht="30" customHeight="1" x14ac:dyDescent="0.3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</row>
    <row r="259" spans="1:48" ht="30" customHeight="1" x14ac:dyDescent="0.3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</row>
    <row r="260" spans="1:48" ht="30" customHeight="1" x14ac:dyDescent="0.3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</row>
    <row r="261" spans="1:48" ht="30" customHeight="1" x14ac:dyDescent="0.3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</row>
    <row r="262" spans="1:48" ht="30" customHeight="1" x14ac:dyDescent="0.3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</row>
    <row r="263" spans="1:48" ht="30" customHeight="1" x14ac:dyDescent="0.3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</row>
    <row r="264" spans="1:48" ht="30" customHeight="1" x14ac:dyDescent="0.3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</row>
    <row r="265" spans="1:48" ht="30" customHeight="1" x14ac:dyDescent="0.3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</row>
    <row r="266" spans="1:48" ht="30" customHeight="1" x14ac:dyDescent="0.3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</row>
    <row r="267" spans="1:48" ht="30" customHeight="1" x14ac:dyDescent="0.3">
      <c r="A267" s="6" t="s">
        <v>101</v>
      </c>
      <c r="B267" s="7"/>
      <c r="C267" s="7"/>
      <c r="D267" s="7"/>
      <c r="E267" s="7"/>
      <c r="F267" s="9"/>
      <c r="G267" s="7"/>
      <c r="H267" s="9"/>
      <c r="I267" s="7"/>
      <c r="J267" s="9"/>
      <c r="K267" s="7"/>
      <c r="L267" s="9"/>
      <c r="M267" s="7"/>
      <c r="N267" t="s">
        <v>102</v>
      </c>
    </row>
    <row r="268" spans="1:48" ht="30" customHeight="1" x14ac:dyDescent="0.3">
      <c r="A268" s="6" t="s">
        <v>413</v>
      </c>
      <c r="B268" s="15" t="s">
        <v>687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2"/>
      <c r="O268" s="2"/>
      <c r="P268" s="2"/>
      <c r="Q268" s="1" t="s">
        <v>414</v>
      </c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</row>
    <row r="269" spans="1:48" ht="30" customHeight="1" x14ac:dyDescent="0.3">
      <c r="A269" s="6" t="s">
        <v>415</v>
      </c>
      <c r="B269" s="6" t="s">
        <v>416</v>
      </c>
      <c r="C269" s="6" t="s">
        <v>74</v>
      </c>
      <c r="D269" s="7">
        <v>13</v>
      </c>
      <c r="E269" s="9"/>
      <c r="F269" s="9"/>
      <c r="G269" s="9"/>
      <c r="H269" s="9"/>
      <c r="I269" s="9"/>
      <c r="J269" s="9"/>
      <c r="K269" s="9"/>
      <c r="L269" s="9"/>
      <c r="M269" s="6"/>
      <c r="N269" s="1" t="s">
        <v>417</v>
      </c>
      <c r="O269" s="1" t="s">
        <v>50</v>
      </c>
      <c r="P269" s="1" t="s">
        <v>50</v>
      </c>
      <c r="Q269" s="1" t="s">
        <v>414</v>
      </c>
      <c r="R269" s="1" t="s">
        <v>60</v>
      </c>
      <c r="S269" s="1" t="s">
        <v>61</v>
      </c>
      <c r="T269" s="1" t="s">
        <v>61</v>
      </c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1" t="s">
        <v>50</v>
      </c>
      <c r="AS269" s="1" t="s">
        <v>50</v>
      </c>
      <c r="AT269" s="2"/>
      <c r="AU269" s="1" t="s">
        <v>418</v>
      </c>
      <c r="AV269" s="2">
        <v>72</v>
      </c>
    </row>
    <row r="270" spans="1:48" ht="30" customHeight="1" x14ac:dyDescent="0.3">
      <c r="A270" s="6" t="s">
        <v>419</v>
      </c>
      <c r="B270" s="6" t="s">
        <v>420</v>
      </c>
      <c r="C270" s="6" t="s">
        <v>74</v>
      </c>
      <c r="D270" s="7">
        <v>18</v>
      </c>
      <c r="E270" s="9"/>
      <c r="F270" s="9"/>
      <c r="G270" s="9"/>
      <c r="H270" s="9"/>
      <c r="I270" s="9"/>
      <c r="J270" s="9"/>
      <c r="K270" s="9"/>
      <c r="L270" s="9"/>
      <c r="M270" s="6"/>
      <c r="N270" s="1" t="s">
        <v>421</v>
      </c>
      <c r="O270" s="1" t="s">
        <v>50</v>
      </c>
      <c r="P270" s="1" t="s">
        <v>50</v>
      </c>
      <c r="Q270" s="1" t="s">
        <v>414</v>
      </c>
      <c r="R270" s="1" t="s">
        <v>60</v>
      </c>
      <c r="S270" s="1" t="s">
        <v>61</v>
      </c>
      <c r="T270" s="1" t="s">
        <v>61</v>
      </c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1" t="s">
        <v>50</v>
      </c>
      <c r="AS270" s="1" t="s">
        <v>50</v>
      </c>
      <c r="AT270" s="2"/>
      <c r="AU270" s="1" t="s">
        <v>422</v>
      </c>
      <c r="AV270" s="2">
        <v>73</v>
      </c>
    </row>
    <row r="271" spans="1:48" ht="30" customHeight="1" x14ac:dyDescent="0.3">
      <c r="A271" s="6" t="s">
        <v>423</v>
      </c>
      <c r="B271" s="6" t="s">
        <v>424</v>
      </c>
      <c r="C271" s="6" t="s">
        <v>74</v>
      </c>
      <c r="D271" s="7">
        <v>4</v>
      </c>
      <c r="E271" s="9"/>
      <c r="F271" s="9"/>
      <c r="G271" s="9"/>
      <c r="H271" s="9"/>
      <c r="I271" s="9"/>
      <c r="J271" s="9"/>
      <c r="K271" s="9"/>
      <c r="L271" s="9"/>
      <c r="M271" s="6"/>
      <c r="N271" s="1" t="s">
        <v>425</v>
      </c>
      <c r="O271" s="1" t="s">
        <v>50</v>
      </c>
      <c r="P271" s="1" t="s">
        <v>50</v>
      </c>
      <c r="Q271" s="1" t="s">
        <v>414</v>
      </c>
      <c r="R271" s="1" t="s">
        <v>60</v>
      </c>
      <c r="S271" s="1" t="s">
        <v>61</v>
      </c>
      <c r="T271" s="1" t="s">
        <v>61</v>
      </c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1" t="s">
        <v>50</v>
      </c>
      <c r="AS271" s="1" t="s">
        <v>50</v>
      </c>
      <c r="AT271" s="2"/>
      <c r="AU271" s="1" t="s">
        <v>426</v>
      </c>
      <c r="AV271" s="2">
        <v>74</v>
      </c>
    </row>
    <row r="272" spans="1:48" ht="30" customHeight="1" x14ac:dyDescent="0.3">
      <c r="A272" s="6" t="s">
        <v>427</v>
      </c>
      <c r="B272" s="6" t="s">
        <v>428</v>
      </c>
      <c r="C272" s="6" t="s">
        <v>288</v>
      </c>
      <c r="D272" s="7">
        <v>6</v>
      </c>
      <c r="E272" s="9"/>
      <c r="F272" s="9"/>
      <c r="G272" s="9"/>
      <c r="H272" s="9"/>
      <c r="I272" s="9"/>
      <c r="J272" s="9"/>
      <c r="K272" s="9"/>
      <c r="L272" s="9"/>
      <c r="M272" s="6"/>
      <c r="N272" s="1" t="s">
        <v>429</v>
      </c>
      <c r="O272" s="1" t="s">
        <v>50</v>
      </c>
      <c r="P272" s="1" t="s">
        <v>50</v>
      </c>
      <c r="Q272" s="1" t="s">
        <v>414</v>
      </c>
      <c r="R272" s="1" t="s">
        <v>60</v>
      </c>
      <c r="S272" s="1" t="s">
        <v>61</v>
      </c>
      <c r="T272" s="1" t="s">
        <v>61</v>
      </c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1" t="s">
        <v>50</v>
      </c>
      <c r="AS272" s="1" t="s">
        <v>50</v>
      </c>
      <c r="AT272" s="2"/>
      <c r="AU272" s="1" t="s">
        <v>430</v>
      </c>
      <c r="AV272" s="2">
        <v>75</v>
      </c>
    </row>
    <row r="273" spans="1:48" ht="30" customHeight="1" x14ac:dyDescent="0.3">
      <c r="A273" s="6" t="s">
        <v>431</v>
      </c>
      <c r="B273" s="6" t="s">
        <v>432</v>
      </c>
      <c r="C273" s="6" t="s">
        <v>74</v>
      </c>
      <c r="D273" s="7">
        <v>1</v>
      </c>
      <c r="E273" s="9"/>
      <c r="F273" s="9"/>
      <c r="G273" s="9"/>
      <c r="H273" s="9"/>
      <c r="I273" s="9"/>
      <c r="J273" s="9"/>
      <c r="K273" s="9"/>
      <c r="L273" s="9"/>
      <c r="M273" s="6"/>
      <c r="N273" s="1" t="s">
        <v>433</v>
      </c>
      <c r="O273" s="1" t="s">
        <v>50</v>
      </c>
      <c r="P273" s="1" t="s">
        <v>50</v>
      </c>
      <c r="Q273" s="1" t="s">
        <v>414</v>
      </c>
      <c r="R273" s="1" t="s">
        <v>60</v>
      </c>
      <c r="S273" s="1" t="s">
        <v>61</v>
      </c>
      <c r="T273" s="1" t="s">
        <v>61</v>
      </c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1" t="s">
        <v>50</v>
      </c>
      <c r="AS273" s="1" t="s">
        <v>50</v>
      </c>
      <c r="AT273" s="2"/>
      <c r="AU273" s="1" t="s">
        <v>434</v>
      </c>
      <c r="AV273" s="2">
        <v>76</v>
      </c>
    </row>
    <row r="274" spans="1:48" ht="30" customHeight="1" x14ac:dyDescent="0.3">
      <c r="A274" s="6" t="s">
        <v>435</v>
      </c>
      <c r="B274" s="6" t="s">
        <v>436</v>
      </c>
      <c r="C274" s="6" t="s">
        <v>288</v>
      </c>
      <c r="D274" s="7">
        <v>8</v>
      </c>
      <c r="E274" s="9"/>
      <c r="F274" s="9"/>
      <c r="G274" s="9"/>
      <c r="H274" s="9"/>
      <c r="I274" s="9"/>
      <c r="J274" s="9"/>
      <c r="K274" s="9"/>
      <c r="L274" s="9"/>
      <c r="M274" s="6"/>
      <c r="N274" s="1" t="s">
        <v>437</v>
      </c>
      <c r="O274" s="1" t="s">
        <v>50</v>
      </c>
      <c r="P274" s="1" t="s">
        <v>50</v>
      </c>
      <c r="Q274" s="1" t="s">
        <v>414</v>
      </c>
      <c r="R274" s="1" t="s">
        <v>60</v>
      </c>
      <c r="S274" s="1" t="s">
        <v>61</v>
      </c>
      <c r="T274" s="1" t="s">
        <v>61</v>
      </c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1" t="s">
        <v>50</v>
      </c>
      <c r="AS274" s="1" t="s">
        <v>50</v>
      </c>
      <c r="AT274" s="2"/>
      <c r="AU274" s="1" t="s">
        <v>438</v>
      </c>
      <c r="AV274" s="2">
        <v>77</v>
      </c>
    </row>
    <row r="275" spans="1:48" ht="30" customHeight="1" x14ac:dyDescent="0.3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</row>
    <row r="276" spans="1:48" ht="30" customHeight="1" x14ac:dyDescent="0.3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</row>
    <row r="277" spans="1:48" ht="30" customHeight="1" x14ac:dyDescent="0.3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</row>
    <row r="278" spans="1:48" ht="30" customHeight="1" x14ac:dyDescent="0.3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</row>
    <row r="279" spans="1:48" ht="30" customHeight="1" x14ac:dyDescent="0.3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</row>
    <row r="280" spans="1:48" ht="30" customHeight="1" x14ac:dyDescent="0.3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</row>
    <row r="281" spans="1:48" ht="30" customHeight="1" x14ac:dyDescent="0.3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</row>
    <row r="282" spans="1:48" ht="30" customHeight="1" x14ac:dyDescent="0.3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</row>
    <row r="283" spans="1:48" ht="30" customHeight="1" x14ac:dyDescent="0.3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</row>
    <row r="284" spans="1:48" ht="30" customHeight="1" x14ac:dyDescent="0.3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</row>
    <row r="285" spans="1:48" ht="30" customHeight="1" x14ac:dyDescent="0.3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</row>
    <row r="286" spans="1:48" ht="30" customHeight="1" x14ac:dyDescent="0.3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</row>
    <row r="287" spans="1:48" ht="30" customHeight="1" x14ac:dyDescent="0.3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</row>
    <row r="288" spans="1:48" ht="30" customHeight="1" x14ac:dyDescent="0.3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</row>
    <row r="289" spans="1:48" ht="30" customHeight="1" x14ac:dyDescent="0.3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</row>
    <row r="290" spans="1:48" ht="30" customHeight="1" x14ac:dyDescent="0.3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</row>
    <row r="291" spans="1:48" ht="30" customHeight="1" x14ac:dyDescent="0.3">
      <c r="A291" s="6" t="s">
        <v>101</v>
      </c>
      <c r="B291" s="7"/>
      <c r="C291" s="7"/>
      <c r="D291" s="7"/>
      <c r="E291" s="7"/>
      <c r="F291" s="9"/>
      <c r="G291" s="7"/>
      <c r="H291" s="9"/>
      <c r="I291" s="7"/>
      <c r="J291" s="9"/>
      <c r="K291" s="7"/>
      <c r="L291" s="9"/>
      <c r="M291" s="7"/>
      <c r="N291" t="s">
        <v>102</v>
      </c>
    </row>
    <row r="292" spans="1:48" ht="30" customHeight="1" x14ac:dyDescent="0.3">
      <c r="A292" s="6" t="s">
        <v>439</v>
      </c>
      <c r="B292" s="15" t="s">
        <v>687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2"/>
      <c r="O292" s="2"/>
      <c r="P292" s="2"/>
      <c r="Q292" s="1" t="s">
        <v>440</v>
      </c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</row>
    <row r="293" spans="1:48" ht="30" customHeight="1" x14ac:dyDescent="0.3">
      <c r="A293" s="6" t="s">
        <v>441</v>
      </c>
      <c r="B293" s="6" t="s">
        <v>442</v>
      </c>
      <c r="C293" s="6" t="s">
        <v>74</v>
      </c>
      <c r="D293" s="7">
        <v>1</v>
      </c>
      <c r="E293" s="9"/>
      <c r="F293" s="9"/>
      <c r="G293" s="9"/>
      <c r="H293" s="9"/>
      <c r="I293" s="9"/>
      <c r="J293" s="9"/>
      <c r="K293" s="9"/>
      <c r="L293" s="9"/>
      <c r="M293" s="6"/>
      <c r="N293" s="1" t="s">
        <v>443</v>
      </c>
      <c r="O293" s="1" t="s">
        <v>50</v>
      </c>
      <c r="P293" s="1" t="s">
        <v>50</v>
      </c>
      <c r="Q293" s="1" t="s">
        <v>440</v>
      </c>
      <c r="R293" s="1" t="s">
        <v>60</v>
      </c>
      <c r="S293" s="1" t="s">
        <v>61</v>
      </c>
      <c r="T293" s="1" t="s">
        <v>61</v>
      </c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1" t="s">
        <v>50</v>
      </c>
      <c r="AS293" s="1" t="s">
        <v>50</v>
      </c>
      <c r="AT293" s="2"/>
      <c r="AU293" s="1" t="s">
        <v>444</v>
      </c>
      <c r="AV293" s="2">
        <v>78</v>
      </c>
    </row>
    <row r="294" spans="1:48" ht="30" customHeight="1" x14ac:dyDescent="0.3">
      <c r="A294" s="6" t="s">
        <v>445</v>
      </c>
      <c r="B294" s="6" t="s">
        <v>446</v>
      </c>
      <c r="C294" s="6" t="s">
        <v>74</v>
      </c>
      <c r="D294" s="7">
        <v>8.6999999999999993</v>
      </c>
      <c r="E294" s="9"/>
      <c r="F294" s="9"/>
      <c r="G294" s="9"/>
      <c r="H294" s="9"/>
      <c r="I294" s="9"/>
      <c r="J294" s="9"/>
      <c r="K294" s="9"/>
      <c r="L294" s="9"/>
      <c r="M294" s="6"/>
      <c r="N294" s="1" t="s">
        <v>447</v>
      </c>
      <c r="O294" s="1" t="s">
        <v>50</v>
      </c>
      <c r="P294" s="1" t="s">
        <v>50</v>
      </c>
      <c r="Q294" s="1" t="s">
        <v>440</v>
      </c>
      <c r="R294" s="1" t="s">
        <v>60</v>
      </c>
      <c r="S294" s="1" t="s">
        <v>61</v>
      </c>
      <c r="T294" s="1" t="s">
        <v>61</v>
      </c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1" t="s">
        <v>50</v>
      </c>
      <c r="AS294" s="1" t="s">
        <v>50</v>
      </c>
      <c r="AT294" s="2"/>
      <c r="AU294" s="1" t="s">
        <v>448</v>
      </c>
      <c r="AV294" s="2">
        <v>270</v>
      </c>
    </row>
    <row r="295" spans="1:48" ht="30" customHeight="1" x14ac:dyDescent="0.3">
      <c r="A295" s="6" t="s">
        <v>449</v>
      </c>
      <c r="B295" s="6" t="s">
        <v>450</v>
      </c>
      <c r="C295" s="6" t="s">
        <v>288</v>
      </c>
      <c r="D295" s="7">
        <v>9</v>
      </c>
      <c r="E295" s="9"/>
      <c r="F295" s="9"/>
      <c r="G295" s="9"/>
      <c r="H295" s="9"/>
      <c r="I295" s="9"/>
      <c r="J295" s="9"/>
      <c r="K295" s="9"/>
      <c r="L295" s="9"/>
      <c r="M295" s="6"/>
      <c r="N295" s="1" t="s">
        <v>451</v>
      </c>
      <c r="O295" s="1" t="s">
        <v>50</v>
      </c>
      <c r="P295" s="1" t="s">
        <v>50</v>
      </c>
      <c r="Q295" s="1" t="s">
        <v>440</v>
      </c>
      <c r="R295" s="1" t="s">
        <v>60</v>
      </c>
      <c r="S295" s="1" t="s">
        <v>61</v>
      </c>
      <c r="T295" s="1" t="s">
        <v>61</v>
      </c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1" t="s">
        <v>50</v>
      </c>
      <c r="AS295" s="1" t="s">
        <v>50</v>
      </c>
      <c r="AT295" s="2"/>
      <c r="AU295" s="1" t="s">
        <v>452</v>
      </c>
      <c r="AV295" s="2">
        <v>186</v>
      </c>
    </row>
    <row r="296" spans="1:48" ht="30" customHeight="1" x14ac:dyDescent="0.3">
      <c r="A296" s="6" t="s">
        <v>453</v>
      </c>
      <c r="B296" s="6" t="s">
        <v>454</v>
      </c>
      <c r="C296" s="6" t="s">
        <v>177</v>
      </c>
      <c r="D296" s="7">
        <v>8</v>
      </c>
      <c r="E296" s="9"/>
      <c r="F296" s="9"/>
      <c r="G296" s="9"/>
      <c r="H296" s="9"/>
      <c r="I296" s="9"/>
      <c r="J296" s="9"/>
      <c r="K296" s="9"/>
      <c r="L296" s="9"/>
      <c r="M296" s="6"/>
      <c r="N296" s="1" t="s">
        <v>455</v>
      </c>
      <c r="O296" s="1" t="s">
        <v>50</v>
      </c>
      <c r="P296" s="1" t="s">
        <v>50</v>
      </c>
      <c r="Q296" s="1" t="s">
        <v>440</v>
      </c>
      <c r="R296" s="1" t="s">
        <v>61</v>
      </c>
      <c r="S296" s="1" t="s">
        <v>61</v>
      </c>
      <c r="T296" s="1" t="s">
        <v>60</v>
      </c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1" t="s">
        <v>50</v>
      </c>
      <c r="AS296" s="1" t="s">
        <v>50</v>
      </c>
      <c r="AT296" s="2"/>
      <c r="AU296" s="1" t="s">
        <v>456</v>
      </c>
      <c r="AV296" s="2">
        <v>79</v>
      </c>
    </row>
    <row r="297" spans="1:48" ht="30" customHeight="1" x14ac:dyDescent="0.3">
      <c r="A297" s="6" t="s">
        <v>457</v>
      </c>
      <c r="B297" s="6" t="s">
        <v>458</v>
      </c>
      <c r="C297" s="6" t="s">
        <v>74</v>
      </c>
      <c r="D297" s="7">
        <v>25</v>
      </c>
      <c r="E297" s="9"/>
      <c r="F297" s="9"/>
      <c r="G297" s="9"/>
      <c r="H297" s="9"/>
      <c r="I297" s="9"/>
      <c r="J297" s="9"/>
      <c r="K297" s="9"/>
      <c r="L297" s="9"/>
      <c r="M297" s="6"/>
      <c r="N297" s="1" t="s">
        <v>459</v>
      </c>
      <c r="O297" s="1" t="s">
        <v>50</v>
      </c>
      <c r="P297" s="1" t="s">
        <v>50</v>
      </c>
      <c r="Q297" s="1" t="s">
        <v>440</v>
      </c>
      <c r="R297" s="1" t="s">
        <v>60</v>
      </c>
      <c r="S297" s="1" t="s">
        <v>61</v>
      </c>
      <c r="T297" s="1" t="s">
        <v>61</v>
      </c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1" t="s">
        <v>50</v>
      </c>
      <c r="AS297" s="1" t="s">
        <v>50</v>
      </c>
      <c r="AT297" s="2"/>
      <c r="AU297" s="1" t="s">
        <v>460</v>
      </c>
      <c r="AV297" s="2">
        <v>163</v>
      </c>
    </row>
    <row r="298" spans="1:48" ht="30" customHeight="1" x14ac:dyDescent="0.3">
      <c r="A298" s="6" t="s">
        <v>461</v>
      </c>
      <c r="B298" s="6" t="s">
        <v>462</v>
      </c>
      <c r="C298" s="6" t="s">
        <v>288</v>
      </c>
      <c r="D298" s="7">
        <v>19</v>
      </c>
      <c r="E298" s="9"/>
      <c r="F298" s="9"/>
      <c r="G298" s="9"/>
      <c r="H298" s="9"/>
      <c r="I298" s="9"/>
      <c r="J298" s="9"/>
      <c r="K298" s="9"/>
      <c r="L298" s="9"/>
      <c r="M298" s="6"/>
      <c r="N298" s="1" t="s">
        <v>463</v>
      </c>
      <c r="O298" s="1" t="s">
        <v>50</v>
      </c>
      <c r="P298" s="1" t="s">
        <v>50</v>
      </c>
      <c r="Q298" s="1" t="s">
        <v>440</v>
      </c>
      <c r="R298" s="1" t="s">
        <v>60</v>
      </c>
      <c r="S298" s="1" t="s">
        <v>61</v>
      </c>
      <c r="T298" s="1" t="s">
        <v>61</v>
      </c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1" t="s">
        <v>50</v>
      </c>
      <c r="AS298" s="1" t="s">
        <v>50</v>
      </c>
      <c r="AT298" s="2"/>
      <c r="AU298" s="1" t="s">
        <v>464</v>
      </c>
      <c r="AV298" s="2">
        <v>80</v>
      </c>
    </row>
    <row r="299" spans="1:48" ht="30" customHeight="1" x14ac:dyDescent="0.3">
      <c r="A299" s="6" t="s">
        <v>465</v>
      </c>
      <c r="B299" s="6" t="s">
        <v>466</v>
      </c>
      <c r="C299" s="6" t="s">
        <v>177</v>
      </c>
      <c r="D299" s="7">
        <v>4</v>
      </c>
      <c r="E299" s="9"/>
      <c r="F299" s="9"/>
      <c r="G299" s="9"/>
      <c r="H299" s="9"/>
      <c r="I299" s="9"/>
      <c r="J299" s="9"/>
      <c r="K299" s="9"/>
      <c r="L299" s="9"/>
      <c r="M299" s="6"/>
      <c r="N299" s="1" t="s">
        <v>467</v>
      </c>
      <c r="O299" s="1" t="s">
        <v>50</v>
      </c>
      <c r="P299" s="1" t="s">
        <v>50</v>
      </c>
      <c r="Q299" s="1" t="s">
        <v>440</v>
      </c>
      <c r="R299" s="1" t="s">
        <v>61</v>
      </c>
      <c r="S299" s="1" t="s">
        <v>61</v>
      </c>
      <c r="T299" s="1" t="s">
        <v>60</v>
      </c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1" t="s">
        <v>50</v>
      </c>
      <c r="AS299" s="1" t="s">
        <v>50</v>
      </c>
      <c r="AT299" s="2"/>
      <c r="AU299" s="1" t="s">
        <v>468</v>
      </c>
      <c r="AV299" s="2">
        <v>81</v>
      </c>
    </row>
    <row r="300" spans="1:48" ht="30" customHeight="1" x14ac:dyDescent="0.3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</row>
    <row r="301" spans="1:48" ht="30" customHeight="1" x14ac:dyDescent="0.3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</row>
    <row r="302" spans="1:48" ht="30" customHeight="1" x14ac:dyDescent="0.3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</row>
    <row r="303" spans="1:48" ht="30" customHeight="1" x14ac:dyDescent="0.3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</row>
    <row r="304" spans="1:48" ht="30" customHeight="1" x14ac:dyDescent="0.3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</row>
    <row r="305" spans="1:48" ht="30" customHeight="1" x14ac:dyDescent="0.3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</row>
    <row r="306" spans="1:48" ht="30" customHeight="1" x14ac:dyDescent="0.3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</row>
    <row r="307" spans="1:48" ht="30" customHeight="1" x14ac:dyDescent="0.3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</row>
    <row r="308" spans="1:48" ht="30" customHeight="1" x14ac:dyDescent="0.3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</row>
    <row r="309" spans="1:48" ht="30" customHeight="1" x14ac:dyDescent="0.3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</row>
    <row r="310" spans="1:48" ht="30" customHeight="1" x14ac:dyDescent="0.3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</row>
    <row r="311" spans="1:48" ht="30" customHeight="1" x14ac:dyDescent="0.3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</row>
    <row r="312" spans="1:48" ht="30" customHeight="1" x14ac:dyDescent="0.3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</row>
    <row r="313" spans="1:48" ht="30" customHeight="1" x14ac:dyDescent="0.3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</row>
    <row r="314" spans="1:48" ht="30" customHeight="1" x14ac:dyDescent="0.3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</row>
    <row r="315" spans="1:48" ht="30" customHeight="1" x14ac:dyDescent="0.3">
      <c r="A315" s="6" t="s">
        <v>101</v>
      </c>
      <c r="B315" s="7"/>
      <c r="C315" s="7"/>
      <c r="D315" s="7"/>
      <c r="E315" s="7"/>
      <c r="F315" s="9"/>
      <c r="G315" s="7"/>
      <c r="H315" s="9"/>
      <c r="I315" s="7"/>
      <c r="J315" s="9"/>
      <c r="K315" s="7"/>
      <c r="L315" s="9"/>
      <c r="M315" s="7"/>
      <c r="N315" t="s">
        <v>102</v>
      </c>
    </row>
    <row r="316" spans="1:48" ht="30" customHeight="1" x14ac:dyDescent="0.3">
      <c r="A316" s="6" t="s">
        <v>469</v>
      </c>
      <c r="B316" s="15" t="s">
        <v>687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2"/>
      <c r="O316" s="2"/>
      <c r="P316" s="2"/>
      <c r="Q316" s="1" t="s">
        <v>470</v>
      </c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</row>
    <row r="317" spans="1:48" ht="30" customHeight="1" x14ac:dyDescent="0.3">
      <c r="A317" s="6" t="s">
        <v>471</v>
      </c>
      <c r="B317" s="6" t="s">
        <v>472</v>
      </c>
      <c r="C317" s="6" t="s">
        <v>288</v>
      </c>
      <c r="D317" s="7">
        <v>55</v>
      </c>
      <c r="E317" s="9"/>
      <c r="F317" s="9"/>
      <c r="G317" s="9"/>
      <c r="H317" s="9"/>
      <c r="I317" s="9"/>
      <c r="J317" s="9"/>
      <c r="K317" s="9"/>
      <c r="L317" s="9"/>
      <c r="M317" s="6"/>
      <c r="N317" s="1" t="s">
        <v>473</v>
      </c>
      <c r="O317" s="1" t="s">
        <v>50</v>
      </c>
      <c r="P317" s="1" t="s">
        <v>50</v>
      </c>
      <c r="Q317" s="1" t="s">
        <v>470</v>
      </c>
      <c r="R317" s="1" t="s">
        <v>60</v>
      </c>
      <c r="S317" s="1" t="s">
        <v>61</v>
      </c>
      <c r="T317" s="1" t="s">
        <v>61</v>
      </c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1" t="s">
        <v>50</v>
      </c>
      <c r="AS317" s="1" t="s">
        <v>50</v>
      </c>
      <c r="AT317" s="2"/>
      <c r="AU317" s="1" t="s">
        <v>474</v>
      </c>
      <c r="AV317" s="2">
        <v>82</v>
      </c>
    </row>
    <row r="318" spans="1:48" ht="30" customHeight="1" x14ac:dyDescent="0.3">
      <c r="A318" s="6" t="s">
        <v>471</v>
      </c>
      <c r="B318" s="6" t="s">
        <v>475</v>
      </c>
      <c r="C318" s="6" t="s">
        <v>288</v>
      </c>
      <c r="D318" s="7">
        <v>40</v>
      </c>
      <c r="E318" s="9"/>
      <c r="F318" s="9"/>
      <c r="G318" s="9"/>
      <c r="H318" s="9"/>
      <c r="I318" s="9"/>
      <c r="J318" s="9"/>
      <c r="K318" s="9"/>
      <c r="L318" s="9"/>
      <c r="M318" s="6"/>
      <c r="N318" s="1" t="s">
        <v>476</v>
      </c>
      <c r="O318" s="1" t="s">
        <v>50</v>
      </c>
      <c r="P318" s="1" t="s">
        <v>50</v>
      </c>
      <c r="Q318" s="1" t="s">
        <v>470</v>
      </c>
      <c r="R318" s="1" t="s">
        <v>60</v>
      </c>
      <c r="S318" s="1" t="s">
        <v>61</v>
      </c>
      <c r="T318" s="1" t="s">
        <v>61</v>
      </c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1" t="s">
        <v>50</v>
      </c>
      <c r="AS318" s="1" t="s">
        <v>50</v>
      </c>
      <c r="AT318" s="2"/>
      <c r="AU318" s="1" t="s">
        <v>477</v>
      </c>
      <c r="AV318" s="2">
        <v>83</v>
      </c>
    </row>
    <row r="319" spans="1:48" ht="30" customHeight="1" x14ac:dyDescent="0.3">
      <c r="A319" s="6" t="s">
        <v>478</v>
      </c>
      <c r="B319" s="6" t="s">
        <v>479</v>
      </c>
      <c r="C319" s="6" t="s">
        <v>107</v>
      </c>
      <c r="D319" s="7">
        <v>6</v>
      </c>
      <c r="E319" s="9"/>
      <c r="F319" s="9"/>
      <c r="G319" s="9"/>
      <c r="H319" s="9"/>
      <c r="I319" s="9"/>
      <c r="J319" s="9"/>
      <c r="K319" s="9"/>
      <c r="L319" s="9"/>
      <c r="M319" s="6"/>
      <c r="N319" s="1" t="s">
        <v>480</v>
      </c>
      <c r="O319" s="1" t="s">
        <v>50</v>
      </c>
      <c r="P319" s="1" t="s">
        <v>50</v>
      </c>
      <c r="Q319" s="1" t="s">
        <v>470</v>
      </c>
      <c r="R319" s="1" t="s">
        <v>60</v>
      </c>
      <c r="S319" s="1" t="s">
        <v>61</v>
      </c>
      <c r="T319" s="1" t="s">
        <v>61</v>
      </c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1" t="s">
        <v>50</v>
      </c>
      <c r="AS319" s="1" t="s">
        <v>50</v>
      </c>
      <c r="AT319" s="2"/>
      <c r="AU319" s="1" t="s">
        <v>481</v>
      </c>
      <c r="AV319" s="2">
        <v>84</v>
      </c>
    </row>
    <row r="320" spans="1:48" ht="30" customHeight="1" x14ac:dyDescent="0.3">
      <c r="A320" s="6" t="s">
        <v>482</v>
      </c>
      <c r="B320" s="6" t="s">
        <v>483</v>
      </c>
      <c r="C320" s="6" t="s">
        <v>107</v>
      </c>
      <c r="D320" s="7">
        <v>1</v>
      </c>
      <c r="E320" s="9"/>
      <c r="F320" s="9"/>
      <c r="G320" s="9"/>
      <c r="H320" s="9"/>
      <c r="I320" s="9"/>
      <c r="J320" s="9"/>
      <c r="K320" s="9"/>
      <c r="L320" s="9"/>
      <c r="M320" s="6"/>
      <c r="N320" s="1" t="s">
        <v>484</v>
      </c>
      <c r="O320" s="1" t="s">
        <v>50</v>
      </c>
      <c r="P320" s="1" t="s">
        <v>50</v>
      </c>
      <c r="Q320" s="1" t="s">
        <v>470</v>
      </c>
      <c r="R320" s="1" t="s">
        <v>60</v>
      </c>
      <c r="S320" s="1" t="s">
        <v>61</v>
      </c>
      <c r="T320" s="1" t="s">
        <v>61</v>
      </c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1" t="s">
        <v>50</v>
      </c>
      <c r="AS320" s="1" t="s">
        <v>50</v>
      </c>
      <c r="AT320" s="2"/>
      <c r="AU320" s="1" t="s">
        <v>485</v>
      </c>
      <c r="AV320" s="2">
        <v>85</v>
      </c>
    </row>
    <row r="321" spans="1:48" ht="30" customHeight="1" x14ac:dyDescent="0.3">
      <c r="A321" s="6" t="s">
        <v>486</v>
      </c>
      <c r="B321" s="6" t="s">
        <v>487</v>
      </c>
      <c r="C321" s="6" t="s">
        <v>107</v>
      </c>
      <c r="D321" s="7">
        <v>1</v>
      </c>
      <c r="E321" s="9"/>
      <c r="F321" s="9"/>
      <c r="G321" s="9"/>
      <c r="H321" s="9"/>
      <c r="I321" s="9"/>
      <c r="J321" s="9"/>
      <c r="K321" s="9"/>
      <c r="L321" s="9"/>
      <c r="M321" s="6"/>
      <c r="N321" s="1" t="s">
        <v>488</v>
      </c>
      <c r="O321" s="1" t="s">
        <v>50</v>
      </c>
      <c r="P321" s="1" t="s">
        <v>50</v>
      </c>
      <c r="Q321" s="1" t="s">
        <v>470</v>
      </c>
      <c r="R321" s="1" t="s">
        <v>60</v>
      </c>
      <c r="S321" s="1" t="s">
        <v>61</v>
      </c>
      <c r="T321" s="1" t="s">
        <v>61</v>
      </c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1" t="s">
        <v>50</v>
      </c>
      <c r="AS321" s="1" t="s">
        <v>50</v>
      </c>
      <c r="AT321" s="2"/>
      <c r="AU321" s="1" t="s">
        <v>489</v>
      </c>
      <c r="AV321" s="2">
        <v>271</v>
      </c>
    </row>
    <row r="322" spans="1:48" ht="30" customHeight="1" x14ac:dyDescent="0.3">
      <c r="A322" s="6" t="s">
        <v>490</v>
      </c>
      <c r="B322" s="6" t="s">
        <v>50</v>
      </c>
      <c r="C322" s="6" t="s">
        <v>74</v>
      </c>
      <c r="D322" s="7">
        <v>72</v>
      </c>
      <c r="E322" s="9"/>
      <c r="F322" s="9"/>
      <c r="G322" s="9"/>
      <c r="H322" s="9"/>
      <c r="I322" s="9"/>
      <c r="J322" s="9"/>
      <c r="K322" s="9"/>
      <c r="L322" s="9"/>
      <c r="M322" s="6"/>
      <c r="N322" s="1" t="s">
        <v>491</v>
      </c>
      <c r="O322" s="1" t="s">
        <v>50</v>
      </c>
      <c r="P322" s="1" t="s">
        <v>50</v>
      </c>
      <c r="Q322" s="1" t="s">
        <v>470</v>
      </c>
      <c r="R322" s="1" t="s">
        <v>60</v>
      </c>
      <c r="S322" s="1" t="s">
        <v>61</v>
      </c>
      <c r="T322" s="1" t="s">
        <v>61</v>
      </c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1" t="s">
        <v>50</v>
      </c>
      <c r="AS322" s="1" t="s">
        <v>50</v>
      </c>
      <c r="AT322" s="2"/>
      <c r="AU322" s="1" t="s">
        <v>492</v>
      </c>
      <c r="AV322" s="2">
        <v>87</v>
      </c>
    </row>
    <row r="323" spans="1:48" ht="30" customHeight="1" x14ac:dyDescent="0.3">
      <c r="A323" s="6" t="s">
        <v>493</v>
      </c>
      <c r="B323" s="6" t="s">
        <v>50</v>
      </c>
      <c r="C323" s="6" t="s">
        <v>74</v>
      </c>
      <c r="D323" s="7">
        <v>8</v>
      </c>
      <c r="E323" s="9"/>
      <c r="F323" s="9"/>
      <c r="G323" s="9"/>
      <c r="H323" s="9"/>
      <c r="I323" s="9"/>
      <c r="J323" s="9"/>
      <c r="K323" s="9"/>
      <c r="L323" s="9"/>
      <c r="M323" s="6"/>
      <c r="N323" s="1" t="s">
        <v>494</v>
      </c>
      <c r="O323" s="1" t="s">
        <v>50</v>
      </c>
      <c r="P323" s="1" t="s">
        <v>50</v>
      </c>
      <c r="Q323" s="1" t="s">
        <v>470</v>
      </c>
      <c r="R323" s="1" t="s">
        <v>60</v>
      </c>
      <c r="S323" s="1" t="s">
        <v>61</v>
      </c>
      <c r="T323" s="1" t="s">
        <v>61</v>
      </c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1" t="s">
        <v>50</v>
      </c>
      <c r="AS323" s="1" t="s">
        <v>50</v>
      </c>
      <c r="AT323" s="2"/>
      <c r="AU323" s="1" t="s">
        <v>495</v>
      </c>
      <c r="AV323" s="2">
        <v>88</v>
      </c>
    </row>
    <row r="324" spans="1:48" ht="30" customHeight="1" x14ac:dyDescent="0.3">
      <c r="A324" s="6" t="s">
        <v>496</v>
      </c>
      <c r="B324" s="6" t="s">
        <v>50</v>
      </c>
      <c r="C324" s="6" t="s">
        <v>74</v>
      </c>
      <c r="D324" s="7">
        <v>13</v>
      </c>
      <c r="E324" s="9"/>
      <c r="F324" s="9"/>
      <c r="G324" s="9"/>
      <c r="H324" s="9"/>
      <c r="I324" s="9"/>
      <c r="J324" s="9"/>
      <c r="K324" s="9"/>
      <c r="L324" s="9"/>
      <c r="M324" s="6"/>
      <c r="N324" s="1" t="s">
        <v>497</v>
      </c>
      <c r="O324" s="1" t="s">
        <v>50</v>
      </c>
      <c r="P324" s="1" t="s">
        <v>50</v>
      </c>
      <c r="Q324" s="1" t="s">
        <v>470</v>
      </c>
      <c r="R324" s="1" t="s">
        <v>60</v>
      </c>
      <c r="S324" s="1" t="s">
        <v>61</v>
      </c>
      <c r="T324" s="1" t="s">
        <v>61</v>
      </c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1" t="s">
        <v>50</v>
      </c>
      <c r="AS324" s="1" t="s">
        <v>50</v>
      </c>
      <c r="AT324" s="2"/>
      <c r="AU324" s="1" t="s">
        <v>498</v>
      </c>
      <c r="AV324" s="2">
        <v>89</v>
      </c>
    </row>
    <row r="325" spans="1:48" ht="30" customHeight="1" x14ac:dyDescent="0.3">
      <c r="A325" s="6" t="s">
        <v>499</v>
      </c>
      <c r="B325" s="6" t="s">
        <v>50</v>
      </c>
      <c r="C325" s="6" t="s">
        <v>74</v>
      </c>
      <c r="D325" s="7">
        <v>24</v>
      </c>
      <c r="E325" s="9"/>
      <c r="F325" s="9"/>
      <c r="G325" s="9"/>
      <c r="H325" s="9"/>
      <c r="I325" s="9"/>
      <c r="J325" s="9"/>
      <c r="K325" s="9"/>
      <c r="L325" s="9"/>
      <c r="M325" s="6"/>
      <c r="N325" s="1" t="s">
        <v>500</v>
      </c>
      <c r="O325" s="1" t="s">
        <v>50</v>
      </c>
      <c r="P325" s="1" t="s">
        <v>50</v>
      </c>
      <c r="Q325" s="1" t="s">
        <v>470</v>
      </c>
      <c r="R325" s="1" t="s">
        <v>60</v>
      </c>
      <c r="S325" s="1" t="s">
        <v>61</v>
      </c>
      <c r="T325" s="1" t="s">
        <v>61</v>
      </c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1" t="s">
        <v>50</v>
      </c>
      <c r="AS325" s="1" t="s">
        <v>50</v>
      </c>
      <c r="AT325" s="2"/>
      <c r="AU325" s="1" t="s">
        <v>501</v>
      </c>
      <c r="AV325" s="2">
        <v>90</v>
      </c>
    </row>
    <row r="326" spans="1:48" ht="30" customHeight="1" x14ac:dyDescent="0.3">
      <c r="A326" s="6" t="s">
        <v>502</v>
      </c>
      <c r="B326" s="6" t="s">
        <v>503</v>
      </c>
      <c r="C326" s="6" t="s">
        <v>74</v>
      </c>
      <c r="D326" s="7">
        <v>18</v>
      </c>
      <c r="E326" s="9"/>
      <c r="F326" s="9"/>
      <c r="G326" s="9"/>
      <c r="H326" s="9"/>
      <c r="I326" s="9"/>
      <c r="J326" s="9"/>
      <c r="K326" s="9"/>
      <c r="L326" s="9"/>
      <c r="M326" s="6"/>
      <c r="N326" s="1" t="s">
        <v>504</v>
      </c>
      <c r="O326" s="1" t="s">
        <v>50</v>
      </c>
      <c r="P326" s="1" t="s">
        <v>50</v>
      </c>
      <c r="Q326" s="1" t="s">
        <v>470</v>
      </c>
      <c r="R326" s="1" t="s">
        <v>60</v>
      </c>
      <c r="S326" s="1" t="s">
        <v>61</v>
      </c>
      <c r="T326" s="1" t="s">
        <v>61</v>
      </c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1" t="s">
        <v>50</v>
      </c>
      <c r="AS326" s="1" t="s">
        <v>50</v>
      </c>
      <c r="AT326" s="2"/>
      <c r="AU326" s="1" t="s">
        <v>505</v>
      </c>
      <c r="AV326" s="2">
        <v>91</v>
      </c>
    </row>
    <row r="327" spans="1:48" ht="30" customHeight="1" x14ac:dyDescent="0.3">
      <c r="A327" s="6" t="s">
        <v>506</v>
      </c>
      <c r="B327" s="6" t="s">
        <v>50</v>
      </c>
      <c r="C327" s="6" t="s">
        <v>74</v>
      </c>
      <c r="D327" s="7">
        <v>24</v>
      </c>
      <c r="E327" s="9"/>
      <c r="F327" s="9"/>
      <c r="G327" s="9"/>
      <c r="H327" s="9"/>
      <c r="I327" s="9"/>
      <c r="J327" s="9"/>
      <c r="K327" s="9"/>
      <c r="L327" s="9"/>
      <c r="M327" s="6"/>
      <c r="N327" s="1" t="s">
        <v>507</v>
      </c>
      <c r="O327" s="1" t="s">
        <v>50</v>
      </c>
      <c r="P327" s="1" t="s">
        <v>50</v>
      </c>
      <c r="Q327" s="1" t="s">
        <v>470</v>
      </c>
      <c r="R327" s="1" t="s">
        <v>60</v>
      </c>
      <c r="S327" s="1" t="s">
        <v>61</v>
      </c>
      <c r="T327" s="1" t="s">
        <v>61</v>
      </c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1" t="s">
        <v>50</v>
      </c>
      <c r="AS327" s="1" t="s">
        <v>50</v>
      </c>
      <c r="AT327" s="2"/>
      <c r="AU327" s="1" t="s">
        <v>508</v>
      </c>
      <c r="AV327" s="2">
        <v>92</v>
      </c>
    </row>
    <row r="328" spans="1:48" ht="30" customHeight="1" x14ac:dyDescent="0.3">
      <c r="A328" s="6" t="s">
        <v>509</v>
      </c>
      <c r="B328" s="6" t="s">
        <v>50</v>
      </c>
      <c r="C328" s="6" t="s">
        <v>74</v>
      </c>
      <c r="D328" s="7">
        <v>1</v>
      </c>
      <c r="E328" s="9"/>
      <c r="F328" s="9"/>
      <c r="G328" s="9"/>
      <c r="H328" s="9"/>
      <c r="I328" s="9"/>
      <c r="J328" s="9"/>
      <c r="K328" s="9"/>
      <c r="L328" s="9"/>
      <c r="M328" s="6"/>
      <c r="N328" s="1" t="s">
        <v>510</v>
      </c>
      <c r="O328" s="1" t="s">
        <v>50</v>
      </c>
      <c r="P328" s="1" t="s">
        <v>50</v>
      </c>
      <c r="Q328" s="1" t="s">
        <v>470</v>
      </c>
      <c r="R328" s="1" t="s">
        <v>60</v>
      </c>
      <c r="S328" s="1" t="s">
        <v>61</v>
      </c>
      <c r="T328" s="1" t="s">
        <v>61</v>
      </c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1" t="s">
        <v>50</v>
      </c>
      <c r="AS328" s="1" t="s">
        <v>50</v>
      </c>
      <c r="AT328" s="2"/>
      <c r="AU328" s="1" t="s">
        <v>511</v>
      </c>
      <c r="AV328" s="2">
        <v>93</v>
      </c>
    </row>
    <row r="329" spans="1:48" ht="30" customHeight="1" x14ac:dyDescent="0.3">
      <c r="A329" s="6" t="s">
        <v>512</v>
      </c>
      <c r="B329" s="6" t="s">
        <v>50</v>
      </c>
      <c r="C329" s="6" t="s">
        <v>288</v>
      </c>
      <c r="D329" s="7">
        <v>4</v>
      </c>
      <c r="E329" s="9"/>
      <c r="F329" s="9"/>
      <c r="G329" s="9"/>
      <c r="H329" s="9"/>
      <c r="I329" s="9"/>
      <c r="J329" s="9"/>
      <c r="K329" s="9"/>
      <c r="L329" s="9"/>
      <c r="M329" s="6"/>
      <c r="N329" s="1" t="s">
        <v>513</v>
      </c>
      <c r="O329" s="1" t="s">
        <v>50</v>
      </c>
      <c r="P329" s="1" t="s">
        <v>50</v>
      </c>
      <c r="Q329" s="1" t="s">
        <v>470</v>
      </c>
      <c r="R329" s="1" t="s">
        <v>60</v>
      </c>
      <c r="S329" s="1" t="s">
        <v>61</v>
      </c>
      <c r="T329" s="1" t="s">
        <v>61</v>
      </c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1" t="s">
        <v>50</v>
      </c>
      <c r="AS329" s="1" t="s">
        <v>50</v>
      </c>
      <c r="AT329" s="2"/>
      <c r="AU329" s="1" t="s">
        <v>514</v>
      </c>
      <c r="AV329" s="2">
        <v>94</v>
      </c>
    </row>
    <row r="330" spans="1:48" ht="30" customHeight="1" x14ac:dyDescent="0.3">
      <c r="A330" s="6" t="s">
        <v>515</v>
      </c>
      <c r="B330" s="6" t="s">
        <v>50</v>
      </c>
      <c r="C330" s="6" t="s">
        <v>74</v>
      </c>
      <c r="D330" s="7">
        <v>4</v>
      </c>
      <c r="E330" s="9"/>
      <c r="F330" s="9"/>
      <c r="G330" s="9"/>
      <c r="H330" s="9"/>
      <c r="I330" s="9"/>
      <c r="J330" s="9"/>
      <c r="K330" s="9"/>
      <c r="L330" s="9"/>
      <c r="M330" s="6"/>
      <c r="N330" s="1" t="s">
        <v>516</v>
      </c>
      <c r="O330" s="1" t="s">
        <v>50</v>
      </c>
      <c r="P330" s="1" t="s">
        <v>50</v>
      </c>
      <c r="Q330" s="1" t="s">
        <v>470</v>
      </c>
      <c r="R330" s="1" t="s">
        <v>60</v>
      </c>
      <c r="S330" s="1" t="s">
        <v>61</v>
      </c>
      <c r="T330" s="1" t="s">
        <v>61</v>
      </c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1" t="s">
        <v>50</v>
      </c>
      <c r="AS330" s="1" t="s">
        <v>50</v>
      </c>
      <c r="AT330" s="2"/>
      <c r="AU330" s="1" t="s">
        <v>517</v>
      </c>
      <c r="AV330" s="2">
        <v>95</v>
      </c>
    </row>
    <row r="331" spans="1:48" ht="30" customHeight="1" x14ac:dyDescent="0.3">
      <c r="A331" s="6" t="s">
        <v>518</v>
      </c>
      <c r="B331" s="6" t="s">
        <v>50</v>
      </c>
      <c r="C331" s="6" t="s">
        <v>154</v>
      </c>
      <c r="D331" s="7">
        <v>23.9</v>
      </c>
      <c r="E331" s="9"/>
      <c r="F331" s="9"/>
      <c r="G331" s="9"/>
      <c r="H331" s="9"/>
      <c r="I331" s="9"/>
      <c r="J331" s="9"/>
      <c r="K331" s="9"/>
      <c r="L331" s="9"/>
      <c r="M331" s="6"/>
      <c r="N331" s="1" t="s">
        <v>519</v>
      </c>
      <c r="O331" s="1" t="s">
        <v>50</v>
      </c>
      <c r="P331" s="1" t="s">
        <v>50</v>
      </c>
      <c r="Q331" s="1" t="s">
        <v>470</v>
      </c>
      <c r="R331" s="1" t="s">
        <v>61</v>
      </c>
      <c r="S331" s="1" t="s">
        <v>61</v>
      </c>
      <c r="T331" s="1" t="s">
        <v>60</v>
      </c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1" t="s">
        <v>50</v>
      </c>
      <c r="AS331" s="1" t="s">
        <v>50</v>
      </c>
      <c r="AT331" s="2"/>
      <c r="AU331" s="1" t="s">
        <v>520</v>
      </c>
      <c r="AV331" s="2">
        <v>97</v>
      </c>
    </row>
    <row r="332" spans="1:48" ht="30" customHeight="1" x14ac:dyDescent="0.3">
      <c r="A332" s="6" t="s">
        <v>521</v>
      </c>
      <c r="B332" s="6" t="s">
        <v>522</v>
      </c>
      <c r="C332" s="6" t="s">
        <v>154</v>
      </c>
      <c r="D332" s="7">
        <v>0.9</v>
      </c>
      <c r="E332" s="9"/>
      <c r="F332" s="9"/>
      <c r="G332" s="9"/>
      <c r="H332" s="9"/>
      <c r="I332" s="9"/>
      <c r="J332" s="9"/>
      <c r="K332" s="9"/>
      <c r="L332" s="9"/>
      <c r="M332" s="6"/>
      <c r="N332" s="1" t="s">
        <v>523</v>
      </c>
      <c r="O332" s="1" t="s">
        <v>50</v>
      </c>
      <c r="P332" s="1" t="s">
        <v>50</v>
      </c>
      <c r="Q332" s="1" t="s">
        <v>470</v>
      </c>
      <c r="R332" s="1" t="s">
        <v>61</v>
      </c>
      <c r="S332" s="1" t="s">
        <v>61</v>
      </c>
      <c r="T332" s="1" t="s">
        <v>60</v>
      </c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1" t="s">
        <v>50</v>
      </c>
      <c r="AS332" s="1" t="s">
        <v>50</v>
      </c>
      <c r="AT332" s="2"/>
      <c r="AU332" s="1" t="s">
        <v>524</v>
      </c>
      <c r="AV332" s="2">
        <v>98</v>
      </c>
    </row>
    <row r="333" spans="1:48" ht="30" customHeight="1" x14ac:dyDescent="0.3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</row>
    <row r="334" spans="1:48" ht="30" customHeight="1" x14ac:dyDescent="0.3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</row>
    <row r="335" spans="1:48" ht="30" customHeight="1" x14ac:dyDescent="0.3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</row>
    <row r="336" spans="1:48" ht="30" customHeight="1" x14ac:dyDescent="0.3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</row>
    <row r="337" spans="1:48" ht="30" customHeight="1" x14ac:dyDescent="0.3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</row>
    <row r="338" spans="1:48" ht="30" customHeight="1" x14ac:dyDescent="0.3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</row>
    <row r="339" spans="1:48" ht="30" customHeight="1" x14ac:dyDescent="0.3">
      <c r="A339" s="6" t="s">
        <v>101</v>
      </c>
      <c r="B339" s="7"/>
      <c r="C339" s="7"/>
      <c r="D339" s="7"/>
      <c r="E339" s="7"/>
      <c r="F339" s="9"/>
      <c r="G339" s="7"/>
      <c r="H339" s="9"/>
      <c r="I339" s="7"/>
      <c r="J339" s="9"/>
      <c r="K339" s="7"/>
      <c r="L339" s="9"/>
      <c r="M339" s="7"/>
      <c r="N339" t="s">
        <v>102</v>
      </c>
    </row>
    <row r="340" spans="1:48" ht="30" customHeight="1" x14ac:dyDescent="0.3">
      <c r="A340" s="6" t="s">
        <v>525</v>
      </c>
      <c r="B340" s="15" t="s">
        <v>687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2"/>
      <c r="O340" s="2"/>
      <c r="P340" s="2"/>
      <c r="Q340" s="1" t="s">
        <v>526</v>
      </c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</row>
    <row r="341" spans="1:48" ht="30" customHeight="1" x14ac:dyDescent="0.3">
      <c r="A341" s="6" t="s">
        <v>528</v>
      </c>
      <c r="B341" s="6" t="s">
        <v>50</v>
      </c>
      <c r="C341" s="6" t="s">
        <v>529</v>
      </c>
      <c r="D341" s="7">
        <v>14</v>
      </c>
      <c r="E341" s="9"/>
      <c r="F341" s="9"/>
      <c r="G341" s="9"/>
      <c r="H341" s="9"/>
      <c r="I341" s="9"/>
      <c r="J341" s="9"/>
      <c r="K341" s="9"/>
      <c r="L341" s="9"/>
      <c r="M341" s="6"/>
      <c r="N341" s="1" t="s">
        <v>530</v>
      </c>
      <c r="O341" s="1" t="s">
        <v>50</v>
      </c>
      <c r="P341" s="1" t="s">
        <v>50</v>
      </c>
      <c r="Q341" s="1" t="s">
        <v>526</v>
      </c>
      <c r="R341" s="1" t="s">
        <v>61</v>
      </c>
      <c r="S341" s="1" t="s">
        <v>61</v>
      </c>
      <c r="T341" s="1" t="s">
        <v>60</v>
      </c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1" t="s">
        <v>50</v>
      </c>
      <c r="AS341" s="1" t="s">
        <v>50</v>
      </c>
      <c r="AT341" s="2"/>
      <c r="AU341" s="1" t="s">
        <v>531</v>
      </c>
      <c r="AV341" s="2">
        <v>107</v>
      </c>
    </row>
    <row r="342" spans="1:48" ht="30" customHeight="1" x14ac:dyDescent="0.3">
      <c r="A342" s="6" t="s">
        <v>532</v>
      </c>
      <c r="B342" s="6" t="s">
        <v>533</v>
      </c>
      <c r="C342" s="6" t="s">
        <v>107</v>
      </c>
      <c r="D342" s="7">
        <v>2</v>
      </c>
      <c r="E342" s="9"/>
      <c r="F342" s="9"/>
      <c r="G342" s="9"/>
      <c r="H342" s="9"/>
      <c r="I342" s="9"/>
      <c r="J342" s="9"/>
      <c r="K342" s="9"/>
      <c r="L342" s="9"/>
      <c r="M342" s="6"/>
      <c r="N342" s="1" t="s">
        <v>534</v>
      </c>
      <c r="O342" s="1" t="s">
        <v>50</v>
      </c>
      <c r="P342" s="1" t="s">
        <v>50</v>
      </c>
      <c r="Q342" s="1" t="s">
        <v>526</v>
      </c>
      <c r="R342" s="1" t="s">
        <v>61</v>
      </c>
      <c r="S342" s="1" t="s">
        <v>61</v>
      </c>
      <c r="T342" s="1" t="s">
        <v>60</v>
      </c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1" t="s">
        <v>50</v>
      </c>
      <c r="AS342" s="1" t="s">
        <v>50</v>
      </c>
      <c r="AT342" s="2"/>
      <c r="AU342" s="1" t="s">
        <v>535</v>
      </c>
      <c r="AV342" s="2">
        <v>108</v>
      </c>
    </row>
    <row r="343" spans="1:48" ht="30" customHeight="1" x14ac:dyDescent="0.3">
      <c r="A343" s="6" t="s">
        <v>536</v>
      </c>
      <c r="B343" s="6" t="s">
        <v>533</v>
      </c>
      <c r="C343" s="6" t="s">
        <v>107</v>
      </c>
      <c r="D343" s="7">
        <v>6</v>
      </c>
      <c r="E343" s="9"/>
      <c r="F343" s="9"/>
      <c r="G343" s="9"/>
      <c r="H343" s="9"/>
      <c r="I343" s="9"/>
      <c r="J343" s="9"/>
      <c r="K343" s="9"/>
      <c r="L343" s="9"/>
      <c r="M343" s="6"/>
      <c r="N343" s="1" t="s">
        <v>537</v>
      </c>
      <c r="O343" s="1" t="s">
        <v>50</v>
      </c>
      <c r="P343" s="1" t="s">
        <v>50</v>
      </c>
      <c r="Q343" s="1" t="s">
        <v>526</v>
      </c>
      <c r="R343" s="1" t="s">
        <v>61</v>
      </c>
      <c r="S343" s="1" t="s">
        <v>61</v>
      </c>
      <c r="T343" s="1" t="s">
        <v>60</v>
      </c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1" t="s">
        <v>50</v>
      </c>
      <c r="AS343" s="1" t="s">
        <v>50</v>
      </c>
      <c r="AT343" s="2"/>
      <c r="AU343" s="1" t="s">
        <v>538</v>
      </c>
      <c r="AV343" s="2">
        <v>109</v>
      </c>
    </row>
    <row r="344" spans="1:48" ht="30" customHeight="1" x14ac:dyDescent="0.3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</row>
    <row r="345" spans="1:48" ht="30" customHeight="1" x14ac:dyDescent="0.3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</row>
    <row r="346" spans="1:48" ht="30" customHeight="1" x14ac:dyDescent="0.3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</row>
    <row r="347" spans="1:48" ht="30" customHeight="1" x14ac:dyDescent="0.3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</row>
    <row r="348" spans="1:48" ht="30" customHeight="1" x14ac:dyDescent="0.3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</row>
    <row r="349" spans="1:48" ht="30" customHeight="1" x14ac:dyDescent="0.3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</row>
    <row r="350" spans="1:48" ht="30" customHeight="1" x14ac:dyDescent="0.3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</row>
    <row r="351" spans="1:48" ht="30" customHeight="1" x14ac:dyDescent="0.3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</row>
    <row r="352" spans="1:48" ht="30" customHeight="1" x14ac:dyDescent="0.3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</row>
    <row r="353" spans="1:48" ht="30" customHeight="1" x14ac:dyDescent="0.3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</row>
    <row r="354" spans="1:48" ht="30" customHeight="1" x14ac:dyDescent="0.3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</row>
    <row r="355" spans="1:48" ht="30" customHeight="1" x14ac:dyDescent="0.3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</row>
    <row r="356" spans="1:48" ht="30" customHeight="1" x14ac:dyDescent="0.3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</row>
    <row r="357" spans="1:48" ht="30" customHeight="1" x14ac:dyDescent="0.3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</row>
    <row r="358" spans="1:48" ht="30" customHeight="1" x14ac:dyDescent="0.3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</row>
    <row r="359" spans="1:48" ht="30" customHeight="1" x14ac:dyDescent="0.3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</row>
    <row r="360" spans="1:48" ht="30" customHeight="1" x14ac:dyDescent="0.3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</row>
    <row r="361" spans="1:48" ht="30" customHeight="1" x14ac:dyDescent="0.3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</row>
    <row r="362" spans="1:48" ht="30" customHeight="1" x14ac:dyDescent="0.3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</row>
    <row r="363" spans="1:48" ht="30" customHeight="1" x14ac:dyDescent="0.3">
      <c r="A363" s="6" t="s">
        <v>101</v>
      </c>
      <c r="B363" s="7"/>
      <c r="C363" s="7"/>
      <c r="D363" s="7"/>
      <c r="E363" s="7"/>
      <c r="F363" s="9"/>
      <c r="G363" s="7"/>
      <c r="H363" s="9"/>
      <c r="I363" s="7"/>
      <c r="J363" s="9"/>
      <c r="K363" s="7"/>
      <c r="L363" s="9"/>
      <c r="M363" s="7"/>
      <c r="N363" t="s">
        <v>102</v>
      </c>
    </row>
    <row r="364" spans="1:48" ht="30" customHeight="1" x14ac:dyDescent="0.3">
      <c r="A364" s="6" t="s">
        <v>539</v>
      </c>
      <c r="B364" s="15" t="s">
        <v>687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2"/>
      <c r="O364" s="2"/>
      <c r="P364" s="2"/>
      <c r="Q364" s="1" t="s">
        <v>540</v>
      </c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</row>
    <row r="365" spans="1:48" ht="30" customHeight="1" x14ac:dyDescent="0.3">
      <c r="A365" s="6" t="s">
        <v>190</v>
      </c>
      <c r="B365" s="6" t="s">
        <v>542</v>
      </c>
      <c r="C365" s="6" t="s">
        <v>192</v>
      </c>
      <c r="D365" s="7">
        <v>-35</v>
      </c>
      <c r="E365" s="9"/>
      <c r="F365" s="9"/>
      <c r="G365" s="9"/>
      <c r="H365" s="9"/>
      <c r="I365" s="9"/>
      <c r="J365" s="9"/>
      <c r="K365" s="9"/>
      <c r="L365" s="9"/>
      <c r="M365" s="6"/>
      <c r="N365" s="1" t="s">
        <v>543</v>
      </c>
      <c r="O365" s="1" t="s">
        <v>50</v>
      </c>
      <c r="P365" s="1" t="s">
        <v>50</v>
      </c>
      <c r="Q365" s="1" t="s">
        <v>540</v>
      </c>
      <c r="R365" s="1" t="s">
        <v>61</v>
      </c>
      <c r="S365" s="1" t="s">
        <v>61</v>
      </c>
      <c r="T365" s="1" t="s">
        <v>60</v>
      </c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1" t="s">
        <v>50</v>
      </c>
      <c r="AS365" s="1" t="s">
        <v>50</v>
      </c>
      <c r="AT365" s="2"/>
      <c r="AU365" s="1" t="s">
        <v>544</v>
      </c>
      <c r="AV365" s="2">
        <v>96</v>
      </c>
    </row>
    <row r="366" spans="1:48" ht="30" customHeight="1" x14ac:dyDescent="0.3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</row>
    <row r="367" spans="1:48" ht="30" customHeight="1" x14ac:dyDescent="0.3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</row>
    <row r="368" spans="1:48" ht="30" customHeight="1" x14ac:dyDescent="0.3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</row>
    <row r="369" spans="1:13" ht="30" customHeight="1" x14ac:dyDescent="0.3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</row>
    <row r="370" spans="1:13" ht="30" customHeight="1" x14ac:dyDescent="0.3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</row>
    <row r="371" spans="1:13" ht="30" customHeight="1" x14ac:dyDescent="0.3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</row>
    <row r="372" spans="1:13" ht="30" customHeight="1" x14ac:dyDescent="0.3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</row>
    <row r="373" spans="1:13" ht="30" customHeight="1" x14ac:dyDescent="0.3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</row>
    <row r="374" spans="1:13" ht="30" customHeight="1" x14ac:dyDescent="0.3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</row>
    <row r="375" spans="1:13" ht="30" customHeight="1" x14ac:dyDescent="0.3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</row>
    <row r="376" spans="1:13" ht="30" customHeight="1" x14ac:dyDescent="0.3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</row>
    <row r="377" spans="1:13" ht="30" customHeight="1" x14ac:dyDescent="0.3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</row>
    <row r="378" spans="1:13" ht="30" customHeight="1" x14ac:dyDescent="0.3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</row>
    <row r="379" spans="1:13" ht="30" customHeight="1" x14ac:dyDescent="0.3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</row>
    <row r="380" spans="1:13" ht="30" customHeight="1" x14ac:dyDescent="0.3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</row>
    <row r="381" spans="1:13" ht="30" customHeight="1" x14ac:dyDescent="0.3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</row>
    <row r="382" spans="1:13" ht="30" customHeight="1" x14ac:dyDescent="0.3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</row>
    <row r="383" spans="1:13" ht="30" customHeight="1" x14ac:dyDescent="0.3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</row>
    <row r="384" spans="1:13" ht="30" customHeight="1" x14ac:dyDescent="0.3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</row>
    <row r="385" spans="1:48" ht="30" customHeight="1" x14ac:dyDescent="0.3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</row>
    <row r="386" spans="1:48" ht="30" customHeight="1" x14ac:dyDescent="0.3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</row>
    <row r="387" spans="1:48" ht="30" customHeight="1" x14ac:dyDescent="0.3">
      <c r="A387" s="6" t="s">
        <v>101</v>
      </c>
      <c r="B387" s="7"/>
      <c r="C387" s="7"/>
      <c r="D387" s="7"/>
      <c r="E387" s="7"/>
      <c r="F387" s="9"/>
      <c r="G387" s="7"/>
      <c r="H387" s="9"/>
      <c r="I387" s="7"/>
      <c r="J387" s="9"/>
      <c r="K387" s="7"/>
      <c r="L387" s="9"/>
      <c r="M387" s="7"/>
      <c r="N387" t="s">
        <v>102</v>
      </c>
    </row>
    <row r="388" spans="1:48" ht="30" customHeight="1" x14ac:dyDescent="0.3">
      <c r="A388" s="6" t="s">
        <v>545</v>
      </c>
      <c r="B388" s="15" t="s">
        <v>687</v>
      </c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2"/>
      <c r="O388" s="2"/>
      <c r="P388" s="2"/>
      <c r="Q388" s="1" t="s">
        <v>546</v>
      </c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</row>
    <row r="389" spans="1:48" ht="30" customHeight="1" x14ac:dyDescent="0.3">
      <c r="A389" s="6" t="s">
        <v>548</v>
      </c>
      <c r="B389" s="6" t="s">
        <v>50</v>
      </c>
      <c r="C389" s="6" t="s">
        <v>154</v>
      </c>
      <c r="D389" s="7">
        <v>13.5</v>
      </c>
      <c r="E389" s="9"/>
      <c r="F389" s="9"/>
      <c r="G389" s="9"/>
      <c r="H389" s="9"/>
      <c r="I389" s="9"/>
      <c r="J389" s="9"/>
      <c r="K389" s="9"/>
      <c r="L389" s="9"/>
      <c r="M389" s="6"/>
      <c r="N389" s="1" t="s">
        <v>549</v>
      </c>
      <c r="O389" s="1" t="s">
        <v>50</v>
      </c>
      <c r="P389" s="1" t="s">
        <v>50</v>
      </c>
      <c r="Q389" s="1" t="s">
        <v>546</v>
      </c>
      <c r="R389" s="1" t="s">
        <v>61</v>
      </c>
      <c r="S389" s="1" t="s">
        <v>61</v>
      </c>
      <c r="T389" s="1" t="s">
        <v>60</v>
      </c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1" t="s">
        <v>50</v>
      </c>
      <c r="AS389" s="1" t="s">
        <v>50</v>
      </c>
      <c r="AT389" s="2"/>
      <c r="AU389" s="1" t="s">
        <v>550</v>
      </c>
      <c r="AV389" s="2">
        <v>99</v>
      </c>
    </row>
    <row r="390" spans="1:48" ht="30" customHeight="1" x14ac:dyDescent="0.3">
      <c r="A390" s="6" t="s">
        <v>551</v>
      </c>
      <c r="B390" s="6" t="s">
        <v>50</v>
      </c>
      <c r="C390" s="6" t="s">
        <v>154</v>
      </c>
      <c r="D390" s="7">
        <v>2.9</v>
      </c>
      <c r="E390" s="9"/>
      <c r="F390" s="9"/>
      <c r="G390" s="9"/>
      <c r="H390" s="9"/>
      <c r="I390" s="9"/>
      <c r="J390" s="9"/>
      <c r="K390" s="9"/>
      <c r="L390" s="9"/>
      <c r="M390" s="6"/>
      <c r="N390" s="1" t="s">
        <v>552</v>
      </c>
      <c r="O390" s="1" t="s">
        <v>50</v>
      </c>
      <c r="P390" s="1" t="s">
        <v>50</v>
      </c>
      <c r="Q390" s="1" t="s">
        <v>546</v>
      </c>
      <c r="R390" s="1" t="s">
        <v>61</v>
      </c>
      <c r="S390" s="1" t="s">
        <v>61</v>
      </c>
      <c r="T390" s="1" t="s">
        <v>60</v>
      </c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1" t="s">
        <v>50</v>
      </c>
      <c r="AS390" s="1" t="s">
        <v>50</v>
      </c>
      <c r="AT390" s="2"/>
      <c r="AU390" s="1" t="s">
        <v>553</v>
      </c>
      <c r="AV390" s="2">
        <v>100</v>
      </c>
    </row>
    <row r="391" spans="1:48" ht="30" customHeight="1" x14ac:dyDescent="0.3">
      <c r="A391" s="6" t="s">
        <v>554</v>
      </c>
      <c r="B391" s="6" t="s">
        <v>555</v>
      </c>
      <c r="C391" s="6" t="s">
        <v>154</v>
      </c>
      <c r="D391" s="7">
        <v>7.5</v>
      </c>
      <c r="E391" s="9"/>
      <c r="F391" s="9"/>
      <c r="G391" s="9"/>
      <c r="H391" s="9"/>
      <c r="I391" s="9"/>
      <c r="J391" s="9"/>
      <c r="K391" s="9"/>
      <c r="L391" s="9"/>
      <c r="M391" s="6"/>
      <c r="N391" s="1" t="s">
        <v>556</v>
      </c>
      <c r="O391" s="1" t="s">
        <v>50</v>
      </c>
      <c r="P391" s="1" t="s">
        <v>50</v>
      </c>
      <c r="Q391" s="1" t="s">
        <v>546</v>
      </c>
      <c r="R391" s="1" t="s">
        <v>61</v>
      </c>
      <c r="S391" s="1" t="s">
        <v>61</v>
      </c>
      <c r="T391" s="1" t="s">
        <v>60</v>
      </c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1" t="s">
        <v>50</v>
      </c>
      <c r="AS391" s="1" t="s">
        <v>50</v>
      </c>
      <c r="AT391" s="2"/>
      <c r="AU391" s="1" t="s">
        <v>557</v>
      </c>
      <c r="AV391" s="2">
        <v>101</v>
      </c>
    </row>
    <row r="392" spans="1:48" ht="30" customHeight="1" x14ac:dyDescent="0.3">
      <c r="A392" s="6" t="s">
        <v>558</v>
      </c>
      <c r="B392" s="6" t="s">
        <v>559</v>
      </c>
      <c r="C392" s="6" t="s">
        <v>154</v>
      </c>
      <c r="D392" s="7">
        <v>0.1</v>
      </c>
      <c r="E392" s="9"/>
      <c r="F392" s="9"/>
      <c r="G392" s="9"/>
      <c r="H392" s="9"/>
      <c r="I392" s="9"/>
      <c r="J392" s="9"/>
      <c r="K392" s="9"/>
      <c r="L392" s="9"/>
      <c r="M392" s="6"/>
      <c r="N392" s="1" t="s">
        <v>560</v>
      </c>
      <c r="O392" s="1" t="s">
        <v>50</v>
      </c>
      <c r="P392" s="1" t="s">
        <v>50</v>
      </c>
      <c r="Q392" s="1" t="s">
        <v>546</v>
      </c>
      <c r="R392" s="1" t="s">
        <v>61</v>
      </c>
      <c r="S392" s="1" t="s">
        <v>61</v>
      </c>
      <c r="T392" s="1" t="s">
        <v>60</v>
      </c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1" t="s">
        <v>50</v>
      </c>
      <c r="AS392" s="1" t="s">
        <v>50</v>
      </c>
      <c r="AT392" s="2"/>
      <c r="AU392" s="1" t="s">
        <v>561</v>
      </c>
      <c r="AV392" s="2">
        <v>102</v>
      </c>
    </row>
    <row r="393" spans="1:48" ht="30" customHeight="1" x14ac:dyDescent="0.3">
      <c r="A393" s="6" t="s">
        <v>558</v>
      </c>
      <c r="B393" s="6" t="s">
        <v>562</v>
      </c>
      <c r="C393" s="6" t="s">
        <v>154</v>
      </c>
      <c r="D393" s="7">
        <v>0.6</v>
      </c>
      <c r="E393" s="9"/>
      <c r="F393" s="9"/>
      <c r="G393" s="9"/>
      <c r="H393" s="9"/>
      <c r="I393" s="9"/>
      <c r="J393" s="9"/>
      <c r="K393" s="9"/>
      <c r="L393" s="9"/>
      <c r="M393" s="6"/>
      <c r="N393" s="1" t="s">
        <v>563</v>
      </c>
      <c r="O393" s="1" t="s">
        <v>50</v>
      </c>
      <c r="P393" s="1" t="s">
        <v>50</v>
      </c>
      <c r="Q393" s="1" t="s">
        <v>546</v>
      </c>
      <c r="R393" s="1" t="s">
        <v>61</v>
      </c>
      <c r="S393" s="1" t="s">
        <v>61</v>
      </c>
      <c r="T393" s="1" t="s">
        <v>60</v>
      </c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1" t="s">
        <v>50</v>
      </c>
      <c r="AS393" s="1" t="s">
        <v>50</v>
      </c>
      <c r="AT393" s="2"/>
      <c r="AU393" s="1" t="s">
        <v>564</v>
      </c>
      <c r="AV393" s="2">
        <v>103</v>
      </c>
    </row>
    <row r="394" spans="1:48" ht="30" customHeight="1" x14ac:dyDescent="0.3">
      <c r="A394" s="6" t="s">
        <v>558</v>
      </c>
      <c r="B394" s="6" t="s">
        <v>565</v>
      </c>
      <c r="C394" s="6" t="s">
        <v>154</v>
      </c>
      <c r="D394" s="7">
        <v>0.2</v>
      </c>
      <c r="E394" s="9"/>
      <c r="F394" s="9"/>
      <c r="G394" s="9"/>
      <c r="H394" s="9"/>
      <c r="I394" s="9"/>
      <c r="J394" s="9"/>
      <c r="K394" s="9"/>
      <c r="L394" s="9"/>
      <c r="M394" s="6"/>
      <c r="N394" s="1" t="s">
        <v>566</v>
      </c>
      <c r="O394" s="1" t="s">
        <v>50</v>
      </c>
      <c r="P394" s="1" t="s">
        <v>50</v>
      </c>
      <c r="Q394" s="1" t="s">
        <v>546</v>
      </c>
      <c r="R394" s="1" t="s">
        <v>61</v>
      </c>
      <c r="S394" s="1" t="s">
        <v>61</v>
      </c>
      <c r="T394" s="1" t="s">
        <v>60</v>
      </c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1" t="s">
        <v>50</v>
      </c>
      <c r="AS394" s="1" t="s">
        <v>50</v>
      </c>
      <c r="AT394" s="2"/>
      <c r="AU394" s="1" t="s">
        <v>567</v>
      </c>
      <c r="AV394" s="2">
        <v>104</v>
      </c>
    </row>
    <row r="395" spans="1:48" ht="30" customHeight="1" x14ac:dyDescent="0.3">
      <c r="A395" s="6" t="s">
        <v>568</v>
      </c>
      <c r="B395" s="6" t="s">
        <v>569</v>
      </c>
      <c r="C395" s="6" t="s">
        <v>154</v>
      </c>
      <c r="D395" s="7">
        <v>23.9</v>
      </c>
      <c r="E395" s="9"/>
      <c r="F395" s="9"/>
      <c r="G395" s="9"/>
      <c r="H395" s="9"/>
      <c r="I395" s="9"/>
      <c r="J395" s="9"/>
      <c r="K395" s="9"/>
      <c r="L395" s="9"/>
      <c r="M395" s="6"/>
      <c r="N395" s="1" t="s">
        <v>570</v>
      </c>
      <c r="O395" s="1" t="s">
        <v>50</v>
      </c>
      <c r="P395" s="1" t="s">
        <v>50</v>
      </c>
      <c r="Q395" s="1" t="s">
        <v>546</v>
      </c>
      <c r="R395" s="1" t="s">
        <v>61</v>
      </c>
      <c r="S395" s="1" t="s">
        <v>61</v>
      </c>
      <c r="T395" s="1" t="s">
        <v>60</v>
      </c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1" t="s">
        <v>50</v>
      </c>
      <c r="AS395" s="1" t="s">
        <v>50</v>
      </c>
      <c r="AT395" s="2"/>
      <c r="AU395" s="1" t="s">
        <v>571</v>
      </c>
      <c r="AV395" s="2">
        <v>106</v>
      </c>
    </row>
    <row r="396" spans="1:48" ht="30" customHeight="1" x14ac:dyDescent="0.3">
      <c r="A396" s="6" t="s">
        <v>572</v>
      </c>
      <c r="B396" s="6" t="s">
        <v>573</v>
      </c>
      <c r="C396" s="6" t="s">
        <v>154</v>
      </c>
      <c r="D396" s="7">
        <v>0.9</v>
      </c>
      <c r="E396" s="9"/>
      <c r="F396" s="9"/>
      <c r="G396" s="9"/>
      <c r="H396" s="9"/>
      <c r="I396" s="9"/>
      <c r="J396" s="9"/>
      <c r="K396" s="9"/>
      <c r="L396" s="9"/>
      <c r="M396" s="6"/>
      <c r="N396" s="1" t="s">
        <v>574</v>
      </c>
      <c r="O396" s="1" t="s">
        <v>50</v>
      </c>
      <c r="P396" s="1" t="s">
        <v>50</v>
      </c>
      <c r="Q396" s="1" t="s">
        <v>546</v>
      </c>
      <c r="R396" s="1" t="s">
        <v>61</v>
      </c>
      <c r="S396" s="1" t="s">
        <v>61</v>
      </c>
      <c r="T396" s="1" t="s">
        <v>60</v>
      </c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1" t="s">
        <v>50</v>
      </c>
      <c r="AS396" s="1" t="s">
        <v>50</v>
      </c>
      <c r="AT396" s="2"/>
      <c r="AU396" s="1" t="s">
        <v>575</v>
      </c>
      <c r="AV396" s="2">
        <v>105</v>
      </c>
    </row>
    <row r="397" spans="1:48" ht="30" customHeight="1" x14ac:dyDescent="0.3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</row>
    <row r="398" spans="1:48" ht="30" customHeight="1" x14ac:dyDescent="0.3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</row>
    <row r="399" spans="1:48" ht="30" customHeight="1" x14ac:dyDescent="0.3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</row>
    <row r="400" spans="1:48" ht="30" customHeight="1" x14ac:dyDescent="0.3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</row>
    <row r="401" spans="1:48" ht="30" customHeight="1" x14ac:dyDescent="0.3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</row>
    <row r="402" spans="1:48" ht="30" customHeight="1" x14ac:dyDescent="0.3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</row>
    <row r="403" spans="1:48" ht="30" customHeight="1" x14ac:dyDescent="0.3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</row>
    <row r="404" spans="1:48" ht="30" customHeight="1" x14ac:dyDescent="0.3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</row>
    <row r="405" spans="1:48" ht="30" customHeight="1" x14ac:dyDescent="0.3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</row>
    <row r="406" spans="1:48" ht="30" customHeight="1" x14ac:dyDescent="0.3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</row>
    <row r="407" spans="1:48" ht="30" customHeight="1" x14ac:dyDescent="0.3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</row>
    <row r="408" spans="1:48" ht="30" customHeight="1" x14ac:dyDescent="0.3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</row>
    <row r="409" spans="1:48" ht="30" customHeight="1" x14ac:dyDescent="0.3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</row>
    <row r="410" spans="1:48" ht="30" customHeight="1" x14ac:dyDescent="0.3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</row>
    <row r="411" spans="1:48" ht="30" customHeight="1" x14ac:dyDescent="0.3">
      <c r="A411" s="6" t="s">
        <v>101</v>
      </c>
      <c r="B411" s="7"/>
      <c r="C411" s="7"/>
      <c r="D411" s="7"/>
      <c r="E411" s="7"/>
      <c r="F411" s="9"/>
      <c r="G411" s="7"/>
      <c r="H411" s="9"/>
      <c r="I411" s="7"/>
      <c r="J411" s="9"/>
      <c r="K411" s="7"/>
      <c r="L411" s="9"/>
      <c r="M411" s="7"/>
      <c r="N411" t="s">
        <v>102</v>
      </c>
    </row>
    <row r="412" spans="1:48" ht="30" customHeight="1" x14ac:dyDescent="0.3">
      <c r="A412" s="6" t="s">
        <v>578</v>
      </c>
      <c r="B412" s="15" t="s">
        <v>688</v>
      </c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2"/>
      <c r="O412" s="2"/>
      <c r="P412" s="2"/>
      <c r="Q412" s="1" t="s">
        <v>579</v>
      </c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</row>
    <row r="413" spans="1:48" ht="30" customHeight="1" x14ac:dyDescent="0.3">
      <c r="A413" s="6" t="s">
        <v>580</v>
      </c>
      <c r="B413" s="6" t="s">
        <v>581</v>
      </c>
      <c r="C413" s="6" t="s">
        <v>288</v>
      </c>
      <c r="D413" s="7">
        <v>58.8</v>
      </c>
      <c r="E413" s="9"/>
      <c r="F413" s="9"/>
      <c r="G413" s="9"/>
      <c r="H413" s="9"/>
      <c r="I413" s="9"/>
      <c r="J413" s="9"/>
      <c r="K413" s="9"/>
      <c r="L413" s="9"/>
      <c r="M413" s="6"/>
      <c r="N413" s="1" t="s">
        <v>582</v>
      </c>
      <c r="O413" s="1" t="s">
        <v>50</v>
      </c>
      <c r="P413" s="1" t="s">
        <v>50</v>
      </c>
      <c r="Q413" s="1" t="s">
        <v>579</v>
      </c>
      <c r="R413" s="1" t="s">
        <v>61</v>
      </c>
      <c r="S413" s="1" t="s">
        <v>61</v>
      </c>
      <c r="T413" s="1" t="s">
        <v>60</v>
      </c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1" t="s">
        <v>50</v>
      </c>
      <c r="AS413" s="1" t="s">
        <v>50</v>
      </c>
      <c r="AT413" s="2"/>
      <c r="AU413" s="1" t="s">
        <v>583</v>
      </c>
      <c r="AV413" s="2">
        <v>201</v>
      </c>
    </row>
    <row r="414" spans="1:48" ht="30" customHeight="1" x14ac:dyDescent="0.3">
      <c r="A414" s="6" t="s">
        <v>584</v>
      </c>
      <c r="B414" s="6" t="s">
        <v>585</v>
      </c>
      <c r="C414" s="6" t="s">
        <v>288</v>
      </c>
      <c r="D414" s="7">
        <v>42</v>
      </c>
      <c r="E414" s="9"/>
      <c r="F414" s="9"/>
      <c r="G414" s="9"/>
      <c r="H414" s="9"/>
      <c r="I414" s="9"/>
      <c r="J414" s="9"/>
      <c r="K414" s="9"/>
      <c r="L414" s="9"/>
      <c r="M414" s="6"/>
      <c r="N414" s="1" t="s">
        <v>586</v>
      </c>
      <c r="O414" s="1" t="s">
        <v>50</v>
      </c>
      <c r="P414" s="1" t="s">
        <v>50</v>
      </c>
      <c r="Q414" s="1" t="s">
        <v>579</v>
      </c>
      <c r="R414" s="1" t="s">
        <v>61</v>
      </c>
      <c r="S414" s="1" t="s">
        <v>61</v>
      </c>
      <c r="T414" s="1" t="s">
        <v>60</v>
      </c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1" t="s">
        <v>50</v>
      </c>
      <c r="AS414" s="1" t="s">
        <v>50</v>
      </c>
      <c r="AT414" s="2"/>
      <c r="AU414" s="1" t="s">
        <v>587</v>
      </c>
      <c r="AV414" s="2">
        <v>202</v>
      </c>
    </row>
    <row r="415" spans="1:48" ht="30" customHeight="1" x14ac:dyDescent="0.3">
      <c r="A415" s="6" t="s">
        <v>584</v>
      </c>
      <c r="B415" s="6" t="s">
        <v>588</v>
      </c>
      <c r="C415" s="6" t="s">
        <v>288</v>
      </c>
      <c r="D415" s="7">
        <v>102.1</v>
      </c>
      <c r="E415" s="9"/>
      <c r="F415" s="9"/>
      <c r="G415" s="9"/>
      <c r="H415" s="9"/>
      <c r="I415" s="9"/>
      <c r="J415" s="9"/>
      <c r="K415" s="9"/>
      <c r="L415" s="9"/>
      <c r="M415" s="6"/>
      <c r="N415" s="1" t="s">
        <v>589</v>
      </c>
      <c r="O415" s="1" t="s">
        <v>50</v>
      </c>
      <c r="P415" s="1" t="s">
        <v>50</v>
      </c>
      <c r="Q415" s="1" t="s">
        <v>579</v>
      </c>
      <c r="R415" s="1" t="s">
        <v>61</v>
      </c>
      <c r="S415" s="1" t="s">
        <v>61</v>
      </c>
      <c r="T415" s="1" t="s">
        <v>60</v>
      </c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1" t="s">
        <v>50</v>
      </c>
      <c r="AS415" s="1" t="s">
        <v>50</v>
      </c>
      <c r="AT415" s="2"/>
      <c r="AU415" s="1" t="s">
        <v>590</v>
      </c>
      <c r="AV415" s="2">
        <v>203</v>
      </c>
    </row>
    <row r="416" spans="1:48" ht="30" customHeight="1" x14ac:dyDescent="0.3">
      <c r="A416" s="6" t="s">
        <v>584</v>
      </c>
      <c r="B416" s="6" t="s">
        <v>591</v>
      </c>
      <c r="C416" s="6" t="s">
        <v>288</v>
      </c>
      <c r="D416" s="7">
        <v>105</v>
      </c>
      <c r="E416" s="9"/>
      <c r="F416" s="9"/>
      <c r="G416" s="9"/>
      <c r="H416" s="9"/>
      <c r="I416" s="9"/>
      <c r="J416" s="9"/>
      <c r="K416" s="9"/>
      <c r="L416" s="9"/>
      <c r="M416" s="6"/>
      <c r="N416" s="1" t="s">
        <v>592</v>
      </c>
      <c r="O416" s="1" t="s">
        <v>50</v>
      </c>
      <c r="P416" s="1" t="s">
        <v>50</v>
      </c>
      <c r="Q416" s="1" t="s">
        <v>579</v>
      </c>
      <c r="R416" s="1" t="s">
        <v>61</v>
      </c>
      <c r="S416" s="1" t="s">
        <v>61</v>
      </c>
      <c r="T416" s="1" t="s">
        <v>60</v>
      </c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1" t="s">
        <v>50</v>
      </c>
      <c r="AS416" s="1" t="s">
        <v>50</v>
      </c>
      <c r="AT416" s="2"/>
      <c r="AU416" s="1" t="s">
        <v>593</v>
      </c>
      <c r="AV416" s="2">
        <v>204</v>
      </c>
    </row>
    <row r="417" spans="1:48" ht="30" customHeight="1" x14ac:dyDescent="0.3">
      <c r="A417" s="6" t="s">
        <v>584</v>
      </c>
      <c r="B417" s="6" t="s">
        <v>594</v>
      </c>
      <c r="C417" s="6" t="s">
        <v>288</v>
      </c>
      <c r="D417" s="7">
        <v>113.4</v>
      </c>
      <c r="E417" s="9"/>
      <c r="F417" s="9"/>
      <c r="G417" s="9"/>
      <c r="H417" s="9"/>
      <c r="I417" s="9"/>
      <c r="J417" s="9"/>
      <c r="K417" s="9"/>
      <c r="L417" s="9"/>
      <c r="M417" s="6"/>
      <c r="N417" s="1" t="s">
        <v>595</v>
      </c>
      <c r="O417" s="1" t="s">
        <v>50</v>
      </c>
      <c r="P417" s="1" t="s">
        <v>50</v>
      </c>
      <c r="Q417" s="1" t="s">
        <v>579</v>
      </c>
      <c r="R417" s="1" t="s">
        <v>61</v>
      </c>
      <c r="S417" s="1" t="s">
        <v>61</v>
      </c>
      <c r="T417" s="1" t="s">
        <v>60</v>
      </c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1" t="s">
        <v>50</v>
      </c>
      <c r="AS417" s="1" t="s">
        <v>50</v>
      </c>
      <c r="AT417" s="2"/>
      <c r="AU417" s="1" t="s">
        <v>596</v>
      </c>
      <c r="AV417" s="2">
        <v>205</v>
      </c>
    </row>
    <row r="418" spans="1:48" ht="30" customHeight="1" x14ac:dyDescent="0.3">
      <c r="A418" s="6" t="s">
        <v>597</v>
      </c>
      <c r="B418" s="6" t="s">
        <v>598</v>
      </c>
      <c r="C418" s="6" t="s">
        <v>74</v>
      </c>
      <c r="D418" s="7">
        <v>100.3</v>
      </c>
      <c r="E418" s="9"/>
      <c r="F418" s="9"/>
      <c r="G418" s="9"/>
      <c r="H418" s="9"/>
      <c r="I418" s="9"/>
      <c r="J418" s="9"/>
      <c r="K418" s="9"/>
      <c r="L418" s="9"/>
      <c r="M418" s="6"/>
      <c r="N418" s="1" t="s">
        <v>599</v>
      </c>
      <c r="O418" s="1" t="s">
        <v>50</v>
      </c>
      <c r="P418" s="1" t="s">
        <v>50</v>
      </c>
      <c r="Q418" s="1" t="s">
        <v>579</v>
      </c>
      <c r="R418" s="1" t="s">
        <v>61</v>
      </c>
      <c r="S418" s="1" t="s">
        <v>61</v>
      </c>
      <c r="T418" s="1" t="s">
        <v>60</v>
      </c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1" t="s">
        <v>50</v>
      </c>
      <c r="AS418" s="1" t="s">
        <v>50</v>
      </c>
      <c r="AT418" s="2"/>
      <c r="AU418" s="1" t="s">
        <v>600</v>
      </c>
      <c r="AV418" s="2">
        <v>206</v>
      </c>
    </row>
    <row r="419" spans="1:48" ht="30" customHeight="1" x14ac:dyDescent="0.3">
      <c r="A419" s="6" t="s">
        <v>601</v>
      </c>
      <c r="B419" s="6" t="s">
        <v>50</v>
      </c>
      <c r="C419" s="6" t="s">
        <v>288</v>
      </c>
      <c r="D419" s="7">
        <v>143</v>
      </c>
      <c r="E419" s="9"/>
      <c r="F419" s="9"/>
      <c r="G419" s="9"/>
      <c r="H419" s="9"/>
      <c r="I419" s="9"/>
      <c r="J419" s="9"/>
      <c r="K419" s="9"/>
      <c r="L419" s="9"/>
      <c r="M419" s="6"/>
      <c r="N419" s="1" t="s">
        <v>602</v>
      </c>
      <c r="O419" s="1" t="s">
        <v>50</v>
      </c>
      <c r="P419" s="1" t="s">
        <v>50</v>
      </c>
      <c r="Q419" s="1" t="s">
        <v>579</v>
      </c>
      <c r="R419" s="1" t="s">
        <v>60</v>
      </c>
      <c r="S419" s="1" t="s">
        <v>61</v>
      </c>
      <c r="T419" s="1" t="s">
        <v>61</v>
      </c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1" t="s">
        <v>50</v>
      </c>
      <c r="AS419" s="1" t="s">
        <v>50</v>
      </c>
      <c r="AT419" s="2"/>
      <c r="AU419" s="1" t="s">
        <v>603</v>
      </c>
      <c r="AV419" s="2">
        <v>216</v>
      </c>
    </row>
    <row r="420" spans="1:48" ht="30" customHeight="1" x14ac:dyDescent="0.3">
      <c r="A420" s="6" t="s">
        <v>604</v>
      </c>
      <c r="B420" s="6" t="s">
        <v>50</v>
      </c>
      <c r="C420" s="6" t="s">
        <v>74</v>
      </c>
      <c r="D420" s="7">
        <v>100.3</v>
      </c>
      <c r="E420" s="9"/>
      <c r="F420" s="9"/>
      <c r="G420" s="9"/>
      <c r="H420" s="9"/>
      <c r="I420" s="9"/>
      <c r="J420" s="9"/>
      <c r="K420" s="9"/>
      <c r="L420" s="9"/>
      <c r="M420" s="6"/>
      <c r="N420" s="1" t="s">
        <v>605</v>
      </c>
      <c r="O420" s="1" t="s">
        <v>50</v>
      </c>
      <c r="P420" s="1" t="s">
        <v>50</v>
      </c>
      <c r="Q420" s="1" t="s">
        <v>579</v>
      </c>
      <c r="R420" s="1" t="s">
        <v>60</v>
      </c>
      <c r="S420" s="1" t="s">
        <v>61</v>
      </c>
      <c r="T420" s="1" t="s">
        <v>61</v>
      </c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1" t="s">
        <v>50</v>
      </c>
      <c r="AS420" s="1" t="s">
        <v>50</v>
      </c>
      <c r="AT420" s="2"/>
      <c r="AU420" s="1" t="s">
        <v>606</v>
      </c>
      <c r="AV420" s="2">
        <v>217</v>
      </c>
    </row>
    <row r="421" spans="1:48" ht="30" customHeight="1" x14ac:dyDescent="0.3">
      <c r="A421" s="6" t="s">
        <v>607</v>
      </c>
      <c r="B421" s="6" t="s">
        <v>608</v>
      </c>
      <c r="C421" s="6" t="s">
        <v>177</v>
      </c>
      <c r="D421" s="7">
        <v>14</v>
      </c>
      <c r="E421" s="9"/>
      <c r="F421" s="9"/>
      <c r="G421" s="9"/>
      <c r="H421" s="9"/>
      <c r="I421" s="9"/>
      <c r="J421" s="9"/>
      <c r="K421" s="9"/>
      <c r="L421" s="9"/>
      <c r="M421" s="6"/>
      <c r="N421" s="1" t="s">
        <v>609</v>
      </c>
      <c r="O421" s="1" t="s">
        <v>50</v>
      </c>
      <c r="P421" s="1" t="s">
        <v>50</v>
      </c>
      <c r="Q421" s="1" t="s">
        <v>579</v>
      </c>
      <c r="R421" s="1" t="s">
        <v>60</v>
      </c>
      <c r="S421" s="1" t="s">
        <v>61</v>
      </c>
      <c r="T421" s="1" t="s">
        <v>61</v>
      </c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1" t="s">
        <v>50</v>
      </c>
      <c r="AS421" s="1" t="s">
        <v>50</v>
      </c>
      <c r="AT421" s="2"/>
      <c r="AU421" s="1" t="s">
        <v>610</v>
      </c>
      <c r="AV421" s="2">
        <v>221</v>
      </c>
    </row>
    <row r="422" spans="1:48" ht="30" customHeight="1" x14ac:dyDescent="0.3">
      <c r="A422" s="6" t="s">
        <v>611</v>
      </c>
      <c r="B422" s="6" t="s">
        <v>612</v>
      </c>
      <c r="C422" s="6" t="s">
        <v>177</v>
      </c>
      <c r="D422" s="7">
        <v>56</v>
      </c>
      <c r="E422" s="9"/>
      <c r="F422" s="9"/>
      <c r="G422" s="9"/>
      <c r="H422" s="9"/>
      <c r="I422" s="9"/>
      <c r="J422" s="9"/>
      <c r="K422" s="9"/>
      <c r="L422" s="9"/>
      <c r="M422" s="6"/>
      <c r="N422" s="1" t="s">
        <v>613</v>
      </c>
      <c r="O422" s="1" t="s">
        <v>50</v>
      </c>
      <c r="P422" s="1" t="s">
        <v>50</v>
      </c>
      <c r="Q422" s="1" t="s">
        <v>579</v>
      </c>
      <c r="R422" s="1" t="s">
        <v>61</v>
      </c>
      <c r="S422" s="1" t="s">
        <v>61</v>
      </c>
      <c r="T422" s="1" t="s">
        <v>60</v>
      </c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1" t="s">
        <v>50</v>
      </c>
      <c r="AS422" s="1" t="s">
        <v>50</v>
      </c>
      <c r="AT422" s="2"/>
      <c r="AU422" s="1" t="s">
        <v>614</v>
      </c>
      <c r="AV422" s="2">
        <v>222</v>
      </c>
    </row>
    <row r="423" spans="1:48" ht="30" customHeight="1" x14ac:dyDescent="0.3">
      <c r="A423" s="6" t="s">
        <v>615</v>
      </c>
      <c r="B423" s="6" t="s">
        <v>50</v>
      </c>
      <c r="C423" s="6" t="s">
        <v>177</v>
      </c>
      <c r="D423" s="7">
        <v>14</v>
      </c>
      <c r="E423" s="9"/>
      <c r="F423" s="9"/>
      <c r="G423" s="9"/>
      <c r="H423" s="9"/>
      <c r="I423" s="9"/>
      <c r="J423" s="9"/>
      <c r="K423" s="9"/>
      <c r="L423" s="9"/>
      <c r="M423" s="6"/>
      <c r="N423" s="1" t="s">
        <v>616</v>
      </c>
      <c r="O423" s="1" t="s">
        <v>50</v>
      </c>
      <c r="P423" s="1" t="s">
        <v>50</v>
      </c>
      <c r="Q423" s="1" t="s">
        <v>579</v>
      </c>
      <c r="R423" s="1" t="s">
        <v>60</v>
      </c>
      <c r="S423" s="1" t="s">
        <v>61</v>
      </c>
      <c r="T423" s="1" t="s">
        <v>61</v>
      </c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1" t="s">
        <v>50</v>
      </c>
      <c r="AS423" s="1" t="s">
        <v>50</v>
      </c>
      <c r="AT423" s="2"/>
      <c r="AU423" s="1" t="s">
        <v>617</v>
      </c>
      <c r="AV423" s="2">
        <v>225</v>
      </c>
    </row>
    <row r="424" spans="1:48" ht="30" customHeight="1" x14ac:dyDescent="0.3">
      <c r="A424" s="6" t="s">
        <v>618</v>
      </c>
      <c r="B424" s="6" t="s">
        <v>619</v>
      </c>
      <c r="C424" s="6" t="s">
        <v>177</v>
      </c>
      <c r="D424" s="7">
        <v>50</v>
      </c>
      <c r="E424" s="9"/>
      <c r="F424" s="9"/>
      <c r="G424" s="9"/>
      <c r="H424" s="9"/>
      <c r="I424" s="9"/>
      <c r="J424" s="9"/>
      <c r="K424" s="9"/>
      <c r="L424" s="9"/>
      <c r="M424" s="6"/>
      <c r="N424" s="1" t="s">
        <v>620</v>
      </c>
      <c r="O424" s="1" t="s">
        <v>50</v>
      </c>
      <c r="P424" s="1" t="s">
        <v>50</v>
      </c>
      <c r="Q424" s="1" t="s">
        <v>579</v>
      </c>
      <c r="R424" s="1" t="s">
        <v>61</v>
      </c>
      <c r="S424" s="1" t="s">
        <v>61</v>
      </c>
      <c r="T424" s="1" t="s">
        <v>60</v>
      </c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1" t="s">
        <v>50</v>
      </c>
      <c r="AS424" s="1" t="s">
        <v>50</v>
      </c>
      <c r="AT424" s="2"/>
      <c r="AU424" s="1" t="s">
        <v>621</v>
      </c>
      <c r="AV424" s="2">
        <v>224</v>
      </c>
    </row>
    <row r="425" spans="1:48" ht="30" customHeight="1" x14ac:dyDescent="0.3">
      <c r="A425" s="6" t="s">
        <v>622</v>
      </c>
      <c r="B425" s="6" t="s">
        <v>50</v>
      </c>
      <c r="C425" s="6" t="s">
        <v>288</v>
      </c>
      <c r="D425" s="7">
        <v>275.2</v>
      </c>
      <c r="E425" s="9"/>
      <c r="F425" s="9"/>
      <c r="G425" s="9"/>
      <c r="H425" s="9"/>
      <c r="I425" s="9"/>
      <c r="J425" s="9"/>
      <c r="K425" s="9"/>
      <c r="L425" s="9"/>
      <c r="M425" s="6"/>
      <c r="N425" s="1" t="s">
        <v>623</v>
      </c>
      <c r="O425" s="1" t="s">
        <v>50</v>
      </c>
      <c r="P425" s="1" t="s">
        <v>50</v>
      </c>
      <c r="Q425" s="1" t="s">
        <v>579</v>
      </c>
      <c r="R425" s="1" t="s">
        <v>60</v>
      </c>
      <c r="S425" s="1" t="s">
        <v>61</v>
      </c>
      <c r="T425" s="1" t="s">
        <v>61</v>
      </c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1" t="s">
        <v>50</v>
      </c>
      <c r="AS425" s="1" t="s">
        <v>50</v>
      </c>
      <c r="AT425" s="2"/>
      <c r="AU425" s="1" t="s">
        <v>624</v>
      </c>
      <c r="AV425" s="2">
        <v>226</v>
      </c>
    </row>
    <row r="426" spans="1:48" ht="30" customHeight="1" x14ac:dyDescent="0.3">
      <c r="A426" s="6" t="s">
        <v>625</v>
      </c>
      <c r="B426" s="6" t="s">
        <v>626</v>
      </c>
      <c r="C426" s="6" t="s">
        <v>154</v>
      </c>
      <c r="D426" s="7">
        <v>0.88</v>
      </c>
      <c r="E426" s="9"/>
      <c r="F426" s="9"/>
      <c r="G426" s="9"/>
      <c r="H426" s="9"/>
      <c r="I426" s="9"/>
      <c r="J426" s="9"/>
      <c r="K426" s="9"/>
      <c r="L426" s="9"/>
      <c r="M426" s="6"/>
      <c r="N426" s="1" t="s">
        <v>627</v>
      </c>
      <c r="O426" s="1" t="s">
        <v>50</v>
      </c>
      <c r="P426" s="1" t="s">
        <v>50</v>
      </c>
      <c r="Q426" s="1" t="s">
        <v>579</v>
      </c>
      <c r="R426" s="1" t="s">
        <v>60</v>
      </c>
      <c r="S426" s="1" t="s">
        <v>61</v>
      </c>
      <c r="T426" s="1" t="s">
        <v>61</v>
      </c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1" t="s">
        <v>50</v>
      </c>
      <c r="AS426" s="1" t="s">
        <v>50</v>
      </c>
      <c r="AT426" s="2"/>
      <c r="AU426" s="1" t="s">
        <v>628</v>
      </c>
      <c r="AV426" s="2">
        <v>227</v>
      </c>
    </row>
    <row r="427" spans="1:48" ht="30" customHeight="1" x14ac:dyDescent="0.3">
      <c r="A427" s="6" t="s">
        <v>629</v>
      </c>
      <c r="B427" s="6" t="s">
        <v>50</v>
      </c>
      <c r="C427" s="6" t="s">
        <v>184</v>
      </c>
      <c r="D427" s="7">
        <v>1</v>
      </c>
      <c r="E427" s="9"/>
      <c r="F427" s="9"/>
      <c r="G427" s="9"/>
      <c r="H427" s="9"/>
      <c r="I427" s="9"/>
      <c r="J427" s="9"/>
      <c r="K427" s="9"/>
      <c r="L427" s="9"/>
      <c r="M427" s="6"/>
      <c r="N427" s="1" t="s">
        <v>630</v>
      </c>
      <c r="O427" s="1" t="s">
        <v>50</v>
      </c>
      <c r="P427" s="1" t="s">
        <v>50</v>
      </c>
      <c r="Q427" s="1" t="s">
        <v>579</v>
      </c>
      <c r="R427" s="1" t="s">
        <v>60</v>
      </c>
      <c r="S427" s="1" t="s">
        <v>61</v>
      </c>
      <c r="T427" s="1" t="s">
        <v>61</v>
      </c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1" t="s">
        <v>50</v>
      </c>
      <c r="AS427" s="1" t="s">
        <v>50</v>
      </c>
      <c r="AT427" s="2"/>
      <c r="AU427" s="1" t="s">
        <v>631</v>
      </c>
      <c r="AV427" s="2">
        <v>228</v>
      </c>
    </row>
    <row r="428" spans="1:48" ht="30" customHeight="1" x14ac:dyDescent="0.3">
      <c r="A428" s="6" t="s">
        <v>145</v>
      </c>
      <c r="B428" s="6" t="s">
        <v>632</v>
      </c>
      <c r="C428" s="6" t="s">
        <v>107</v>
      </c>
      <c r="D428" s="7">
        <v>0.9</v>
      </c>
      <c r="E428" s="9"/>
      <c r="F428" s="9"/>
      <c r="G428" s="9"/>
      <c r="H428" s="9"/>
      <c r="I428" s="9"/>
      <c r="J428" s="9"/>
      <c r="K428" s="9"/>
      <c r="L428" s="9"/>
      <c r="M428" s="6"/>
      <c r="N428" s="1" t="s">
        <v>633</v>
      </c>
      <c r="O428" s="1" t="s">
        <v>50</v>
      </c>
      <c r="P428" s="1" t="s">
        <v>50</v>
      </c>
      <c r="Q428" s="1" t="s">
        <v>579</v>
      </c>
      <c r="R428" s="1" t="s">
        <v>60</v>
      </c>
      <c r="S428" s="1" t="s">
        <v>61</v>
      </c>
      <c r="T428" s="1" t="s">
        <v>61</v>
      </c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1" t="s">
        <v>50</v>
      </c>
      <c r="AS428" s="1" t="s">
        <v>50</v>
      </c>
      <c r="AT428" s="2"/>
      <c r="AU428" s="1" t="s">
        <v>634</v>
      </c>
      <c r="AV428" s="2">
        <v>230</v>
      </c>
    </row>
    <row r="429" spans="1:48" ht="30" customHeight="1" x14ac:dyDescent="0.3">
      <c r="A429" s="6" t="s">
        <v>138</v>
      </c>
      <c r="B429" s="6" t="s">
        <v>139</v>
      </c>
      <c r="C429" s="6" t="s">
        <v>107</v>
      </c>
      <c r="D429" s="7">
        <v>0.9</v>
      </c>
      <c r="E429" s="9"/>
      <c r="F429" s="9"/>
      <c r="G429" s="9"/>
      <c r="H429" s="9"/>
      <c r="I429" s="9"/>
      <c r="J429" s="9"/>
      <c r="K429" s="9"/>
      <c r="L429" s="9"/>
      <c r="M429" s="6"/>
      <c r="N429" s="1" t="s">
        <v>140</v>
      </c>
      <c r="O429" s="1" t="s">
        <v>50</v>
      </c>
      <c r="P429" s="1" t="s">
        <v>50</v>
      </c>
      <c r="Q429" s="1" t="s">
        <v>579</v>
      </c>
      <c r="R429" s="1" t="s">
        <v>61</v>
      </c>
      <c r="S429" s="1" t="s">
        <v>61</v>
      </c>
      <c r="T429" s="1" t="s">
        <v>60</v>
      </c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1" t="s">
        <v>50</v>
      </c>
      <c r="AS429" s="1" t="s">
        <v>50</v>
      </c>
      <c r="AT429" s="2"/>
      <c r="AU429" s="1" t="s">
        <v>635</v>
      </c>
      <c r="AV429" s="2">
        <v>231</v>
      </c>
    </row>
    <row r="430" spans="1:48" ht="30" customHeight="1" x14ac:dyDescent="0.3">
      <c r="A430" s="6" t="s">
        <v>636</v>
      </c>
      <c r="B430" s="6" t="s">
        <v>637</v>
      </c>
      <c r="C430" s="6" t="s">
        <v>199</v>
      </c>
      <c r="D430" s="7">
        <v>87.4</v>
      </c>
      <c r="E430" s="9"/>
      <c r="F430" s="9"/>
      <c r="G430" s="9"/>
      <c r="H430" s="9"/>
      <c r="I430" s="9"/>
      <c r="J430" s="9"/>
      <c r="K430" s="9"/>
      <c r="L430" s="9"/>
      <c r="M430" s="6"/>
      <c r="N430" s="1" t="s">
        <v>638</v>
      </c>
      <c r="O430" s="1" t="s">
        <v>50</v>
      </c>
      <c r="P430" s="1" t="s">
        <v>50</v>
      </c>
      <c r="Q430" s="1" t="s">
        <v>579</v>
      </c>
      <c r="R430" s="1" t="s">
        <v>60</v>
      </c>
      <c r="S430" s="1" t="s">
        <v>61</v>
      </c>
      <c r="T430" s="1" t="s">
        <v>61</v>
      </c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1" t="s">
        <v>50</v>
      </c>
      <c r="AS430" s="1" t="s">
        <v>50</v>
      </c>
      <c r="AT430" s="2"/>
      <c r="AU430" s="1" t="s">
        <v>639</v>
      </c>
      <c r="AV430" s="2">
        <v>272</v>
      </c>
    </row>
    <row r="431" spans="1:48" ht="30" customHeight="1" x14ac:dyDescent="0.3">
      <c r="A431" s="6" t="s">
        <v>640</v>
      </c>
      <c r="B431" s="6" t="s">
        <v>641</v>
      </c>
      <c r="C431" s="6" t="s">
        <v>177</v>
      </c>
      <c r="D431" s="7">
        <v>14</v>
      </c>
      <c r="E431" s="9"/>
      <c r="F431" s="9"/>
      <c r="G431" s="9"/>
      <c r="H431" s="9"/>
      <c r="I431" s="9"/>
      <c r="J431" s="9"/>
      <c r="K431" s="9"/>
      <c r="L431" s="9"/>
      <c r="M431" s="6"/>
      <c r="N431" s="1" t="s">
        <v>642</v>
      </c>
      <c r="O431" s="1" t="s">
        <v>50</v>
      </c>
      <c r="P431" s="1" t="s">
        <v>50</v>
      </c>
      <c r="Q431" s="1" t="s">
        <v>579</v>
      </c>
      <c r="R431" s="1" t="s">
        <v>61</v>
      </c>
      <c r="S431" s="1" t="s">
        <v>61</v>
      </c>
      <c r="T431" s="1" t="s">
        <v>60</v>
      </c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1" t="s">
        <v>50</v>
      </c>
      <c r="AS431" s="1" t="s">
        <v>50</v>
      </c>
      <c r="AT431" s="2"/>
      <c r="AU431" s="1" t="s">
        <v>643</v>
      </c>
      <c r="AV431" s="2">
        <v>233</v>
      </c>
    </row>
    <row r="432" spans="1:48" ht="30" customHeight="1" x14ac:dyDescent="0.3">
      <c r="A432" s="6" t="s">
        <v>644</v>
      </c>
      <c r="B432" s="6" t="s">
        <v>645</v>
      </c>
      <c r="C432" s="6" t="s">
        <v>288</v>
      </c>
      <c r="D432" s="7">
        <v>44</v>
      </c>
      <c r="E432" s="9"/>
      <c r="F432" s="9"/>
      <c r="G432" s="9"/>
      <c r="H432" s="9"/>
      <c r="I432" s="9"/>
      <c r="J432" s="9"/>
      <c r="K432" s="9"/>
      <c r="L432" s="9"/>
      <c r="M432" s="6"/>
      <c r="N432" s="1" t="s">
        <v>646</v>
      </c>
      <c r="O432" s="1" t="s">
        <v>50</v>
      </c>
      <c r="P432" s="1" t="s">
        <v>50</v>
      </c>
      <c r="Q432" s="1" t="s">
        <v>579</v>
      </c>
      <c r="R432" s="1" t="s">
        <v>61</v>
      </c>
      <c r="S432" s="1" t="s">
        <v>61</v>
      </c>
      <c r="T432" s="1" t="s">
        <v>60</v>
      </c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1" t="s">
        <v>50</v>
      </c>
      <c r="AS432" s="1" t="s">
        <v>50</v>
      </c>
      <c r="AT432" s="2"/>
      <c r="AU432" s="1" t="s">
        <v>647</v>
      </c>
      <c r="AV432" s="2">
        <v>234</v>
      </c>
    </row>
    <row r="433" spans="1:48" ht="30" customHeight="1" x14ac:dyDescent="0.3">
      <c r="A433" s="6" t="s">
        <v>648</v>
      </c>
      <c r="B433" s="6" t="s">
        <v>50</v>
      </c>
      <c r="C433" s="6" t="s">
        <v>74</v>
      </c>
      <c r="D433" s="7">
        <v>45</v>
      </c>
      <c r="E433" s="9"/>
      <c r="F433" s="9"/>
      <c r="G433" s="9"/>
      <c r="H433" s="9"/>
      <c r="I433" s="9"/>
      <c r="J433" s="9"/>
      <c r="K433" s="9"/>
      <c r="L433" s="9"/>
      <c r="M433" s="6"/>
      <c r="N433" s="1" t="s">
        <v>649</v>
      </c>
      <c r="O433" s="1" t="s">
        <v>50</v>
      </c>
      <c r="P433" s="1" t="s">
        <v>50</v>
      </c>
      <c r="Q433" s="1" t="s">
        <v>579</v>
      </c>
      <c r="R433" s="1" t="s">
        <v>60</v>
      </c>
      <c r="S433" s="1" t="s">
        <v>61</v>
      </c>
      <c r="T433" s="1" t="s">
        <v>61</v>
      </c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1" t="s">
        <v>50</v>
      </c>
      <c r="AS433" s="1" t="s">
        <v>50</v>
      </c>
      <c r="AT433" s="2"/>
      <c r="AU433" s="1" t="s">
        <v>650</v>
      </c>
      <c r="AV433" s="2">
        <v>273</v>
      </c>
    </row>
    <row r="434" spans="1:48" ht="30" customHeight="1" x14ac:dyDescent="0.3">
      <c r="A434" s="6" t="s">
        <v>521</v>
      </c>
      <c r="B434" s="6" t="s">
        <v>522</v>
      </c>
      <c r="C434" s="6" t="s">
        <v>154</v>
      </c>
      <c r="D434" s="7">
        <v>0.5</v>
      </c>
      <c r="E434" s="9"/>
      <c r="F434" s="9"/>
      <c r="G434" s="9"/>
      <c r="H434" s="9"/>
      <c r="I434" s="9"/>
      <c r="J434" s="9"/>
      <c r="K434" s="9"/>
      <c r="L434" s="9"/>
      <c r="M434" s="6"/>
      <c r="N434" s="1" t="s">
        <v>523</v>
      </c>
      <c r="O434" s="1" t="s">
        <v>50</v>
      </c>
      <c r="P434" s="1" t="s">
        <v>50</v>
      </c>
      <c r="Q434" s="1" t="s">
        <v>579</v>
      </c>
      <c r="R434" s="1" t="s">
        <v>61</v>
      </c>
      <c r="S434" s="1" t="s">
        <v>61</v>
      </c>
      <c r="T434" s="1" t="s">
        <v>60</v>
      </c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1" t="s">
        <v>50</v>
      </c>
      <c r="AS434" s="1" t="s">
        <v>50</v>
      </c>
      <c r="AT434" s="2"/>
      <c r="AU434" s="1" t="s">
        <v>651</v>
      </c>
      <c r="AV434" s="2">
        <v>246</v>
      </c>
    </row>
    <row r="435" spans="1:48" ht="30" customHeight="1" x14ac:dyDescent="0.3">
      <c r="A435" s="6" t="s">
        <v>101</v>
      </c>
      <c r="B435" s="7"/>
      <c r="C435" s="7"/>
      <c r="D435" s="7"/>
      <c r="E435" s="7"/>
      <c r="F435" s="9"/>
      <c r="G435" s="7"/>
      <c r="H435" s="9"/>
      <c r="I435" s="7"/>
      <c r="J435" s="9"/>
      <c r="K435" s="7"/>
      <c r="L435" s="9"/>
      <c r="M435" s="7"/>
      <c r="N435" t="s">
        <v>102</v>
      </c>
    </row>
    <row r="436" spans="1:48" ht="30" customHeight="1" x14ac:dyDescent="0.3">
      <c r="A436" s="6" t="s">
        <v>652</v>
      </c>
      <c r="B436" s="15" t="s">
        <v>688</v>
      </c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2"/>
      <c r="O436" s="2"/>
      <c r="P436" s="2"/>
      <c r="Q436" s="1" t="s">
        <v>653</v>
      </c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</row>
    <row r="437" spans="1:48" ht="30" customHeight="1" x14ac:dyDescent="0.3">
      <c r="A437" s="6" t="s">
        <v>558</v>
      </c>
      <c r="B437" s="6" t="s">
        <v>562</v>
      </c>
      <c r="C437" s="6" t="s">
        <v>154</v>
      </c>
      <c r="D437" s="7">
        <v>0.5</v>
      </c>
      <c r="E437" s="9"/>
      <c r="F437" s="9"/>
      <c r="G437" s="9"/>
      <c r="H437" s="9"/>
      <c r="I437" s="9"/>
      <c r="J437" s="9"/>
      <c r="K437" s="9"/>
      <c r="L437" s="9"/>
      <c r="M437" s="6"/>
      <c r="N437" s="1" t="s">
        <v>563</v>
      </c>
      <c r="O437" s="1" t="s">
        <v>50</v>
      </c>
      <c r="P437" s="1" t="s">
        <v>50</v>
      </c>
      <c r="Q437" s="1" t="s">
        <v>653</v>
      </c>
      <c r="R437" s="1" t="s">
        <v>61</v>
      </c>
      <c r="S437" s="1" t="s">
        <v>61</v>
      </c>
      <c r="T437" s="1" t="s">
        <v>60</v>
      </c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1" t="s">
        <v>50</v>
      </c>
      <c r="AS437" s="1" t="s">
        <v>50</v>
      </c>
      <c r="AT437" s="2"/>
      <c r="AU437" s="1" t="s">
        <v>654</v>
      </c>
      <c r="AV437" s="2">
        <v>242</v>
      </c>
    </row>
    <row r="438" spans="1:48" ht="30" customHeight="1" x14ac:dyDescent="0.3">
      <c r="A438" s="6" t="s">
        <v>572</v>
      </c>
      <c r="B438" s="6" t="s">
        <v>573</v>
      </c>
      <c r="C438" s="6" t="s">
        <v>154</v>
      </c>
      <c r="D438" s="7">
        <v>0.5</v>
      </c>
      <c r="E438" s="9"/>
      <c r="F438" s="9"/>
      <c r="G438" s="9"/>
      <c r="H438" s="9"/>
      <c r="I438" s="9"/>
      <c r="J438" s="9"/>
      <c r="K438" s="9"/>
      <c r="L438" s="9"/>
      <c r="M438" s="6"/>
      <c r="N438" s="1" t="s">
        <v>574</v>
      </c>
      <c r="O438" s="1" t="s">
        <v>50</v>
      </c>
      <c r="P438" s="1" t="s">
        <v>50</v>
      </c>
      <c r="Q438" s="1" t="s">
        <v>653</v>
      </c>
      <c r="R438" s="1" t="s">
        <v>61</v>
      </c>
      <c r="S438" s="1" t="s">
        <v>61</v>
      </c>
      <c r="T438" s="1" t="s">
        <v>60</v>
      </c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1" t="s">
        <v>50</v>
      </c>
      <c r="AS438" s="1" t="s">
        <v>50</v>
      </c>
      <c r="AT438" s="2"/>
      <c r="AU438" s="1" t="s">
        <v>655</v>
      </c>
      <c r="AV438" s="2">
        <v>245</v>
      </c>
    </row>
    <row r="439" spans="1:48" ht="30" customHeight="1" x14ac:dyDescent="0.3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</row>
    <row r="440" spans="1:48" ht="30" customHeight="1" x14ac:dyDescent="0.3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</row>
    <row r="441" spans="1:48" ht="30" customHeight="1" x14ac:dyDescent="0.3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</row>
    <row r="442" spans="1:48" ht="30" customHeight="1" x14ac:dyDescent="0.3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</row>
    <row r="443" spans="1:48" ht="30" customHeight="1" x14ac:dyDescent="0.3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</row>
    <row r="444" spans="1:48" ht="30" customHeight="1" x14ac:dyDescent="0.3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</row>
    <row r="445" spans="1:48" ht="30" customHeight="1" x14ac:dyDescent="0.3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</row>
    <row r="446" spans="1:48" ht="30" customHeight="1" x14ac:dyDescent="0.3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</row>
    <row r="447" spans="1:48" ht="30" customHeight="1" x14ac:dyDescent="0.3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</row>
    <row r="448" spans="1:48" ht="30" customHeight="1" x14ac:dyDescent="0.3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</row>
    <row r="449" spans="1:48" ht="30" customHeight="1" x14ac:dyDescent="0.3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</row>
    <row r="450" spans="1:48" ht="30" customHeight="1" x14ac:dyDescent="0.3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</row>
    <row r="451" spans="1:48" ht="30" customHeight="1" x14ac:dyDescent="0.3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</row>
    <row r="452" spans="1:48" ht="30" customHeight="1" x14ac:dyDescent="0.3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</row>
    <row r="453" spans="1:48" ht="30" customHeight="1" x14ac:dyDescent="0.3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</row>
    <row r="454" spans="1:48" ht="30" customHeight="1" x14ac:dyDescent="0.3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</row>
    <row r="455" spans="1:48" ht="30" customHeight="1" x14ac:dyDescent="0.3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</row>
    <row r="456" spans="1:48" ht="30" customHeight="1" x14ac:dyDescent="0.3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</row>
    <row r="457" spans="1:48" ht="30" customHeight="1" x14ac:dyDescent="0.3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</row>
    <row r="458" spans="1:48" ht="30" customHeight="1" x14ac:dyDescent="0.3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</row>
    <row r="459" spans="1:48" ht="30" customHeight="1" x14ac:dyDescent="0.3">
      <c r="A459" s="6" t="s">
        <v>101</v>
      </c>
      <c r="B459" s="7"/>
      <c r="C459" s="7"/>
      <c r="D459" s="7"/>
      <c r="E459" s="7"/>
      <c r="F459" s="9"/>
      <c r="G459" s="7"/>
      <c r="H459" s="9"/>
      <c r="I459" s="7"/>
      <c r="J459" s="9"/>
      <c r="K459" s="7"/>
      <c r="L459" s="9"/>
      <c r="M459" s="7"/>
      <c r="N459" t="s">
        <v>102</v>
      </c>
    </row>
    <row r="460" spans="1:48" ht="30" customHeight="1" x14ac:dyDescent="0.3">
      <c r="A460" s="6" t="s">
        <v>656</v>
      </c>
      <c r="B460" s="15" t="s">
        <v>689</v>
      </c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2"/>
      <c r="O460" s="2"/>
      <c r="P460" s="2"/>
      <c r="Q460" s="1" t="s">
        <v>657</v>
      </c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</row>
    <row r="461" spans="1:48" ht="30" customHeight="1" x14ac:dyDescent="0.3">
      <c r="A461" s="6" t="s">
        <v>658</v>
      </c>
      <c r="B461" s="6" t="s">
        <v>659</v>
      </c>
      <c r="C461" s="6" t="s">
        <v>74</v>
      </c>
      <c r="D461" s="7">
        <v>910</v>
      </c>
      <c r="E461" s="9"/>
      <c r="F461" s="9"/>
      <c r="G461" s="9"/>
      <c r="H461" s="9"/>
      <c r="I461" s="9"/>
      <c r="J461" s="9"/>
      <c r="K461" s="9"/>
      <c r="L461" s="9"/>
      <c r="M461" s="6"/>
      <c r="N461" s="1" t="s">
        <v>660</v>
      </c>
      <c r="O461" s="1" t="s">
        <v>50</v>
      </c>
      <c r="P461" s="1" t="s">
        <v>50</v>
      </c>
      <c r="Q461" s="1" t="s">
        <v>657</v>
      </c>
      <c r="R461" s="1" t="s">
        <v>60</v>
      </c>
      <c r="S461" s="1" t="s">
        <v>61</v>
      </c>
      <c r="T461" s="1" t="s">
        <v>61</v>
      </c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1" t="s">
        <v>50</v>
      </c>
      <c r="AS461" s="1" t="s">
        <v>50</v>
      </c>
      <c r="AT461" s="2"/>
      <c r="AU461" s="1" t="s">
        <v>661</v>
      </c>
      <c r="AV461" s="2">
        <v>256</v>
      </c>
    </row>
    <row r="462" spans="1:48" ht="30" customHeight="1" x14ac:dyDescent="0.3">
      <c r="A462" s="6" t="s">
        <v>658</v>
      </c>
      <c r="B462" s="6" t="s">
        <v>662</v>
      </c>
      <c r="C462" s="6" t="s">
        <v>74</v>
      </c>
      <c r="D462" s="7">
        <v>295</v>
      </c>
      <c r="E462" s="9"/>
      <c r="F462" s="9"/>
      <c r="G462" s="9"/>
      <c r="H462" s="9"/>
      <c r="I462" s="9"/>
      <c r="J462" s="9"/>
      <c r="K462" s="9"/>
      <c r="L462" s="9"/>
      <c r="M462" s="6"/>
      <c r="N462" s="1" t="s">
        <v>663</v>
      </c>
      <c r="O462" s="1" t="s">
        <v>50</v>
      </c>
      <c r="P462" s="1" t="s">
        <v>50</v>
      </c>
      <c r="Q462" s="1" t="s">
        <v>657</v>
      </c>
      <c r="R462" s="1" t="s">
        <v>60</v>
      </c>
      <c r="S462" s="1" t="s">
        <v>61</v>
      </c>
      <c r="T462" s="1" t="s">
        <v>61</v>
      </c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1" t="s">
        <v>50</v>
      </c>
      <c r="AS462" s="1" t="s">
        <v>50</v>
      </c>
      <c r="AT462" s="2"/>
      <c r="AU462" s="1" t="s">
        <v>664</v>
      </c>
      <c r="AV462" s="2">
        <v>257</v>
      </c>
    </row>
    <row r="463" spans="1:48" ht="30" customHeight="1" x14ac:dyDescent="0.3">
      <c r="A463" s="6" t="s">
        <v>665</v>
      </c>
      <c r="B463" s="6" t="s">
        <v>666</v>
      </c>
      <c r="C463" s="6" t="s">
        <v>74</v>
      </c>
      <c r="D463" s="7">
        <v>910</v>
      </c>
      <c r="E463" s="9"/>
      <c r="F463" s="9"/>
      <c r="G463" s="9"/>
      <c r="H463" s="9"/>
      <c r="I463" s="9"/>
      <c r="J463" s="9"/>
      <c r="K463" s="9"/>
      <c r="L463" s="9"/>
      <c r="M463" s="6"/>
      <c r="N463" s="1" t="s">
        <v>667</v>
      </c>
      <c r="O463" s="1" t="s">
        <v>50</v>
      </c>
      <c r="P463" s="1" t="s">
        <v>50</v>
      </c>
      <c r="Q463" s="1" t="s">
        <v>657</v>
      </c>
      <c r="R463" s="1" t="s">
        <v>60</v>
      </c>
      <c r="S463" s="1" t="s">
        <v>61</v>
      </c>
      <c r="T463" s="1" t="s">
        <v>61</v>
      </c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1" t="s">
        <v>50</v>
      </c>
      <c r="AS463" s="1" t="s">
        <v>50</v>
      </c>
      <c r="AT463" s="2"/>
      <c r="AU463" s="1" t="s">
        <v>668</v>
      </c>
      <c r="AV463" s="2">
        <v>258</v>
      </c>
    </row>
    <row r="464" spans="1:48" ht="30" customHeight="1" x14ac:dyDescent="0.3">
      <c r="A464" s="6" t="s">
        <v>665</v>
      </c>
      <c r="B464" s="6" t="s">
        <v>669</v>
      </c>
      <c r="C464" s="6" t="s">
        <v>74</v>
      </c>
      <c r="D464" s="7">
        <v>295</v>
      </c>
      <c r="E464" s="9"/>
      <c r="F464" s="9"/>
      <c r="G464" s="9"/>
      <c r="H464" s="9"/>
      <c r="I464" s="9"/>
      <c r="J464" s="9"/>
      <c r="K464" s="9"/>
      <c r="L464" s="9"/>
      <c r="M464" s="6"/>
      <c r="N464" s="1" t="s">
        <v>670</v>
      </c>
      <c r="O464" s="1" t="s">
        <v>50</v>
      </c>
      <c r="P464" s="1" t="s">
        <v>50</v>
      </c>
      <c r="Q464" s="1" t="s">
        <v>657</v>
      </c>
      <c r="R464" s="1" t="s">
        <v>60</v>
      </c>
      <c r="S464" s="1" t="s">
        <v>61</v>
      </c>
      <c r="T464" s="1" t="s">
        <v>61</v>
      </c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1" t="s">
        <v>50</v>
      </c>
      <c r="AS464" s="1" t="s">
        <v>50</v>
      </c>
      <c r="AT464" s="2"/>
      <c r="AU464" s="1" t="s">
        <v>671</v>
      </c>
      <c r="AV464" s="2">
        <v>259</v>
      </c>
    </row>
    <row r="465" spans="1:48" ht="30" customHeight="1" x14ac:dyDescent="0.3">
      <c r="A465" s="6" t="s">
        <v>672</v>
      </c>
      <c r="B465" s="6" t="s">
        <v>673</v>
      </c>
      <c r="C465" s="6" t="s">
        <v>177</v>
      </c>
      <c r="D465" s="7">
        <v>27</v>
      </c>
      <c r="E465" s="9"/>
      <c r="F465" s="9"/>
      <c r="G465" s="9"/>
      <c r="H465" s="9"/>
      <c r="I465" s="9"/>
      <c r="J465" s="9"/>
      <c r="K465" s="9"/>
      <c r="L465" s="9"/>
      <c r="M465" s="6"/>
      <c r="N465" s="1" t="s">
        <v>674</v>
      </c>
      <c r="O465" s="1" t="s">
        <v>50</v>
      </c>
      <c r="P465" s="1" t="s">
        <v>50</v>
      </c>
      <c r="Q465" s="1" t="s">
        <v>657</v>
      </c>
      <c r="R465" s="1" t="s">
        <v>61</v>
      </c>
      <c r="S465" s="1" t="s">
        <v>61</v>
      </c>
      <c r="T465" s="1" t="s">
        <v>60</v>
      </c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1" t="s">
        <v>50</v>
      </c>
      <c r="AS465" s="1" t="s">
        <v>50</v>
      </c>
      <c r="AT465" s="2"/>
      <c r="AU465" s="1" t="s">
        <v>675</v>
      </c>
      <c r="AV465" s="2">
        <v>197</v>
      </c>
    </row>
    <row r="466" spans="1:48" ht="30" customHeight="1" x14ac:dyDescent="0.3">
      <c r="A466" s="6" t="s">
        <v>676</v>
      </c>
      <c r="B466" s="6" t="s">
        <v>673</v>
      </c>
      <c r="C466" s="6" t="s">
        <v>74</v>
      </c>
      <c r="D466" s="7">
        <v>22</v>
      </c>
      <c r="E466" s="9"/>
      <c r="F466" s="9"/>
      <c r="G466" s="9"/>
      <c r="H466" s="9"/>
      <c r="I466" s="9"/>
      <c r="J466" s="9"/>
      <c r="K466" s="9"/>
      <c r="L466" s="9"/>
      <c r="M466" s="6"/>
      <c r="N466" s="1" t="s">
        <v>677</v>
      </c>
      <c r="O466" s="1" t="s">
        <v>50</v>
      </c>
      <c r="P466" s="1" t="s">
        <v>50</v>
      </c>
      <c r="Q466" s="1" t="s">
        <v>657</v>
      </c>
      <c r="R466" s="1" t="s">
        <v>61</v>
      </c>
      <c r="S466" s="1" t="s">
        <v>61</v>
      </c>
      <c r="T466" s="1" t="s">
        <v>60</v>
      </c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1" t="s">
        <v>50</v>
      </c>
      <c r="AS466" s="1" t="s">
        <v>50</v>
      </c>
      <c r="AT466" s="2"/>
      <c r="AU466" s="1" t="s">
        <v>678</v>
      </c>
      <c r="AV466" s="2">
        <v>198</v>
      </c>
    </row>
    <row r="467" spans="1:48" ht="30" customHeight="1" x14ac:dyDescent="0.3">
      <c r="A467" s="6" t="s">
        <v>679</v>
      </c>
      <c r="B467" s="6" t="s">
        <v>680</v>
      </c>
      <c r="C467" s="6" t="s">
        <v>74</v>
      </c>
      <c r="D467" s="7">
        <v>20</v>
      </c>
      <c r="E467" s="9"/>
      <c r="F467" s="9"/>
      <c r="G467" s="9"/>
      <c r="H467" s="9"/>
      <c r="I467" s="9"/>
      <c r="J467" s="9"/>
      <c r="K467" s="9"/>
      <c r="L467" s="9"/>
      <c r="M467" s="6"/>
      <c r="N467" s="1" t="s">
        <v>681</v>
      </c>
      <c r="O467" s="1" t="s">
        <v>50</v>
      </c>
      <c r="P467" s="1" t="s">
        <v>50</v>
      </c>
      <c r="Q467" s="1" t="s">
        <v>657</v>
      </c>
      <c r="R467" s="1" t="s">
        <v>61</v>
      </c>
      <c r="S467" s="1" t="s">
        <v>61</v>
      </c>
      <c r="T467" s="1" t="s">
        <v>60</v>
      </c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1" t="s">
        <v>50</v>
      </c>
      <c r="AS467" s="1" t="s">
        <v>50</v>
      </c>
      <c r="AT467" s="2"/>
      <c r="AU467" s="1" t="s">
        <v>682</v>
      </c>
      <c r="AV467" s="2">
        <v>199</v>
      </c>
    </row>
    <row r="468" spans="1:48" ht="30" customHeight="1" x14ac:dyDescent="0.3">
      <c r="A468" s="6" t="s">
        <v>683</v>
      </c>
      <c r="B468" s="6" t="s">
        <v>684</v>
      </c>
      <c r="C468" s="6" t="s">
        <v>177</v>
      </c>
      <c r="D468" s="7">
        <v>4</v>
      </c>
      <c r="E468" s="9"/>
      <c r="F468" s="9"/>
      <c r="G468" s="9"/>
      <c r="H468" s="9"/>
      <c r="I468" s="9"/>
      <c r="J468" s="9"/>
      <c r="K468" s="9"/>
      <c r="L468" s="9"/>
      <c r="M468" s="6"/>
      <c r="N468" s="1" t="s">
        <v>685</v>
      </c>
      <c r="O468" s="1" t="s">
        <v>50</v>
      </c>
      <c r="P468" s="1" t="s">
        <v>50</v>
      </c>
      <c r="Q468" s="1" t="s">
        <v>657</v>
      </c>
      <c r="R468" s="1" t="s">
        <v>61</v>
      </c>
      <c r="S468" s="1" t="s">
        <v>61</v>
      </c>
      <c r="T468" s="1" t="s">
        <v>60</v>
      </c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1" t="s">
        <v>50</v>
      </c>
      <c r="AS468" s="1" t="s">
        <v>50</v>
      </c>
      <c r="AT468" s="2"/>
      <c r="AU468" s="1" t="s">
        <v>686</v>
      </c>
      <c r="AV468" s="2">
        <v>200</v>
      </c>
    </row>
    <row r="469" spans="1:48" ht="30" customHeight="1" x14ac:dyDescent="0.3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</row>
    <row r="470" spans="1:48" ht="30" customHeight="1" x14ac:dyDescent="0.3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</row>
    <row r="471" spans="1:48" ht="30" customHeight="1" x14ac:dyDescent="0.3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</row>
    <row r="472" spans="1:48" ht="30" customHeight="1" x14ac:dyDescent="0.3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</row>
    <row r="473" spans="1:48" ht="30" customHeight="1" x14ac:dyDescent="0.3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</row>
    <row r="474" spans="1:48" ht="30" customHeight="1" x14ac:dyDescent="0.3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</row>
    <row r="475" spans="1:48" ht="30" customHeight="1" x14ac:dyDescent="0.3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</row>
    <row r="476" spans="1:48" ht="30" customHeight="1" x14ac:dyDescent="0.3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</row>
    <row r="477" spans="1:48" ht="30" customHeight="1" x14ac:dyDescent="0.3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</row>
    <row r="478" spans="1:48" ht="30" customHeight="1" x14ac:dyDescent="0.3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</row>
    <row r="479" spans="1:48" ht="30" customHeight="1" x14ac:dyDescent="0.3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</row>
    <row r="480" spans="1:48" ht="30" customHeight="1" x14ac:dyDescent="0.3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</row>
    <row r="481" spans="1:14" ht="30" customHeight="1" x14ac:dyDescent="0.3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</row>
    <row r="482" spans="1:14" ht="30" customHeight="1" x14ac:dyDescent="0.3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</row>
    <row r="483" spans="1:14" ht="30" customHeight="1" x14ac:dyDescent="0.3">
      <c r="A483" s="6" t="s">
        <v>101</v>
      </c>
      <c r="B483" s="7"/>
      <c r="C483" s="7"/>
      <c r="D483" s="7"/>
      <c r="E483" s="7"/>
      <c r="F483" s="9"/>
      <c r="G483" s="7"/>
      <c r="H483" s="9"/>
      <c r="I483" s="7"/>
      <c r="J483" s="9"/>
      <c r="K483" s="7"/>
      <c r="L483" s="9"/>
      <c r="M483" s="7"/>
      <c r="N483" t="s">
        <v>102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0" manualBreakCount="20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원가(총괄)</vt:lpstr>
      <vt:lpstr>총집계표</vt:lpstr>
      <vt:lpstr>공종별집계표</vt:lpstr>
      <vt:lpstr>공종별내역서</vt:lpstr>
      <vt:lpstr>공종별내역서!Print_Area</vt:lpstr>
      <vt:lpstr>공종별집계표!Print_Area</vt:lpstr>
      <vt:lpstr>'원가(총괄)'!Print_Area</vt:lpstr>
      <vt:lpstr>총집계표!Print_Area</vt:lpstr>
      <vt:lpstr>공종별내역서!Print_Titles</vt:lpstr>
      <vt:lpstr>공종별집계표!Print_Titles</vt:lpstr>
      <vt:lpstr>총집계표!Print_Titles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user</cp:lastModifiedBy>
  <cp:lastPrinted>2022-09-26T01:20:56Z</cp:lastPrinted>
  <dcterms:created xsi:type="dcterms:W3CDTF">2022-09-21T01:10:13Z</dcterms:created>
  <dcterms:modified xsi:type="dcterms:W3CDTF">2022-09-29T01:27:51Z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CwgIm5vZGUxIiA6IHsiZHNkIjoiMDEwMDAwMDAwMDAwMzAyMiIsImxvZ1RpbWUiOiIyMDIyLTA5LTI3VDAyOjA0OjAwWiIsInBJRCI6MSwidHJhY2VJZCI6IjYyRDU3RjA5MDg5MzREQ0JCNDg1OEE4MjY3MjQ4NUM3IiwidXNlckNvZGUiOiIxOTk1MDAxMSJ9LCJub2RlMiIgOiB7ImRzZCI6IjAxMDAwMDAwMDAwMDMwMjIiLCJsb2dUaW1lIjoiMjAyMi0wOS0yN1QwMjowNDowMFoiLCJwSUQiOjEsInRyYWNlSWQiOiI2MkQ1N0YwOTA4OTM0RENCQjQ4NThBODI2NzI0ODVDNyIsInVzZXJDb2RlIjoiMTk5NTAwMTEifSwibm9kZTMiIDogeyJkc2QiOiIwMTAwMDAwMDAwMDAzMDIyIiwibG9nVGltZSI6IjIwMjItMDktMjdUMDI6MDU6MDlaIiwicElEIjoxLCJ0cmFjZUlkIjoiMzRBMEQ0RkEyNUU4NDYxODkyODFDQURCQTE1QTdEREEiLCJ1c2VyQ29kZSI6IjE5OTUwMDExIn0sIm5vZGU0IiA6IHsiZHNkIjoiMDEwMDAwMDAwMDAwMzAyMiIsImxvZ1RpbWUiOiIyMDIyLTA5LTI5VDAxOjI3OjUzWiIsInBJRCI6MSwidHJhY2VJZCI6IjJDMDQyQTUyQTdDRTQ4ODVCRjhGRjVBRDIzRjU5QTcxIiwidXNlckNvZGUiOiIxOTk1MDAxMSJ9LCJub2RlNSIgOiB7ICJ1c2VyQ29kZSIgOiAiMjAwNjAwMTYiLCAidHJhY2VJZCIgOiAiMTkwNDAzRTc2NzQ4NzA1RTRBMzQyQ0VCMzdFNzYwODciLCAiZHNkIiA6ICIwMDAwMDAwMDAwMDAwMDAwIiwgInBJRCIgOiAiMjA0OCIsICJsb2dUaW1lIiA6ICIyMDIyLTEwLTA3VDA0OjIwOjA5WiIgfX0=</vt:lpwstr>
  </property>
</Properties>
</file>