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경영정보팀\Desktop\도로포장팀\2021년~2022년 도로포장팀\1. 포장공사\2023년\달서대로(모다아울렛~개상듬네거리) 2023.3\회계팀전달\"/>
    </mc:Choice>
  </mc:AlternateContent>
  <bookViews>
    <workbookView xWindow="75" yWindow="5475" windowWidth="20730" windowHeight="7170" tabRatio="865"/>
  </bookViews>
  <sheets>
    <sheet name="표지" sheetId="41" r:id="rId1"/>
    <sheet name="위치도" sheetId="53" r:id="rId2"/>
    <sheet name="공사원가계산서" sheetId="44" r:id="rId3"/>
    <sheet name="내역서총괄표" sheetId="45" r:id="rId4"/>
    <sheet name="내역서" sheetId="38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>#REF!</definedName>
    <definedName name="_10_3_0Criteria">#REF!</definedName>
    <definedName name="_11_3_0Crite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>#REF!</definedName>
    <definedName name="_21G_0Extract">#REF!</definedName>
    <definedName name="_22_3_0Criteria">#REF!</definedName>
    <definedName name="_22G_0Extract">#REF!</definedName>
    <definedName name="_23_3_0Criteria">#REF!</definedName>
    <definedName name="_24_3_0Criteria">#REF!</definedName>
    <definedName name="_24G__Extr">#REF!</definedName>
    <definedName name="_25_3__Crite">#REF!</definedName>
    <definedName name="_26_3__Criteria">#REF!</definedName>
    <definedName name="_26G__Extract">#REF!</definedName>
    <definedName name="_27G_0Extr">#REF!</definedName>
    <definedName name="_28G_0Extr">#REF!</definedName>
    <definedName name="_29G_0Extr">#REF!</definedName>
    <definedName name="_30G_0Extr">#REF!</definedName>
    <definedName name="_31G_0Extract">#REF!</definedName>
    <definedName name="_32G_0Extract">#REF!</definedName>
    <definedName name="_33G_0Extract">#REF!</definedName>
    <definedName name="_34G_0Extract">#REF!</definedName>
    <definedName name="_35G__Extr">#REF!</definedName>
    <definedName name="_36G__Extract">#REF!</definedName>
    <definedName name="_4_3_0Crite">#REF!</definedName>
    <definedName name="_5_3_0Crite">#REF!</definedName>
    <definedName name="_9_3_0Crite">#REF!</definedName>
    <definedName name="_9_3_0Criteria">#REF!</definedName>
    <definedName name="_Fill" hidden="1">#REF!</definedName>
    <definedName name="_xlnm._FilterDatabase" localSheetId="4" hidden="1">내역서!$A$1:$A$94</definedName>
    <definedName name="_Key1" hidden="1">#REF!</definedName>
    <definedName name="_Key2" hidden="1">#REF!</definedName>
    <definedName name="_LP1">'[2]부하(성남)'!#REF!</definedName>
    <definedName name="_LPB1">[4]부하계산서!#REF!</definedName>
    <definedName name="_LPK1">[4]부하계산서!#REF!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>[4]부하계산서!#REF!</definedName>
    <definedName name="_UP2">[4]부하계산서!#REF!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>[0]!CG</definedName>
    <definedName name="CODE">#REF!</definedName>
    <definedName name="D">[5]대치판정!#REF!</definedName>
    <definedName name="DANGA">#REF!,#REF!</definedName>
    <definedName name="_xlnm.Database">#REF!</definedName>
    <definedName name="E">#REF!</definedName>
    <definedName name="ID">#REF!,#REF!</definedName>
    <definedName name="k">#REF!</definedName>
    <definedName name="KA">'[1]조도계산서 (도서)'!$B$61:$E$68</definedName>
    <definedName name="LLL">#REF!</definedName>
    <definedName name="LP1A">'[2]부하(성남)'!#REF!</definedName>
    <definedName name="LP1B">[4]부하계산서!#REF!</definedName>
    <definedName name="LP3A">'[2]부하(성남)'!#REF!</definedName>
    <definedName name="LPB">'[2]부하(성남)'!#REF!</definedName>
    <definedName name="LPBA">[4]부하계산서!#REF!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Macro10">[6]!Macro10</definedName>
    <definedName name="Macro12">[6]!Macro12</definedName>
    <definedName name="Macro13">[6]!Macro13</definedName>
    <definedName name="Macro14">[6]!Macro14</definedName>
    <definedName name="Macro2">[6]!Macro2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CCEA">[4]부하계산서!#REF!</definedName>
    <definedName name="MCCEB">[4]부하계산서!#REF!</definedName>
    <definedName name="MCCF">[4]부하계산서!#REF!</definedName>
    <definedName name="MCCN">'[2]부하(성남)'!#REF!</definedName>
    <definedName name="MCCP">[4]부하계산서!#REF!</definedName>
    <definedName name="MCCS">[4]부하계산서!#REF!</definedName>
    <definedName name="MONEY">#REF!,#REF!</definedName>
    <definedName name="NI">[7]노임!$A$1:$B$65536</definedName>
    <definedName name="NOIM">[7]노임!$A$1:$B$17</definedName>
    <definedName name="PB">'[2]부하(성남)'!#REF!</definedName>
    <definedName name="PNLW10">[4]부하계산서!#REF!</definedName>
    <definedName name="PNLW8">[4]부하계산서!#REF!</definedName>
    <definedName name="PP">'[2]부하(성남)'!#REF!</definedName>
    <definedName name="_xlnm.Print_Area" localSheetId="2">공사원가계산서!$B$1:$H$33</definedName>
    <definedName name="_xlnm.Print_Area" localSheetId="4">내역서!$B$1:$O$94</definedName>
    <definedName name="_xlnm.Print_Area" localSheetId="3">내역서총괄표!$B$1:$K$29</definedName>
    <definedName name="_xlnm.Print_Area" localSheetId="1">위치도!$A$1:$J$12</definedName>
    <definedName name="_xlnm.Print_Area" localSheetId="0">표지!$B$1:$T$24</definedName>
    <definedName name="PRINT_TITEL">#REF!</definedName>
    <definedName name="PRINT_TITLE">#REF!</definedName>
    <definedName name="_xlnm.Print_Titles" localSheetId="4">내역서!$1:$2</definedName>
    <definedName name="_xlnm.Print_Titles">#REF!</definedName>
    <definedName name="qwe">#REF!</definedName>
    <definedName name="_xlnm.Recorder">#REF!</definedName>
    <definedName name="rkstjs">[0]!rkstjs</definedName>
    <definedName name="TLFTN">[0]!TLFTN</definedName>
    <definedName name="U">[5]대치판정!#REF!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PSR">[4]부하계산서!#REF!</definedName>
    <definedName name="x">#REF!</definedName>
    <definedName name="간접노무비">#REF!</definedName>
    <definedName name="갑">#REF!</definedName>
    <definedName name="경유가격">[0]!경유가격</definedName>
    <definedName name="공급가액">#REF!</definedName>
    <definedName name="공사명">#REF!</definedName>
    <definedName name="공사비">#REF!</definedName>
    <definedName name="공통복사">[8]!Macro13</definedName>
    <definedName name="관급">#REF!,#REF!,#REF!</definedName>
    <definedName name="관급단가">#REF!</definedName>
    <definedName name="관급자재">#REF!</definedName>
    <definedName name="관급자재비">#REF!</definedName>
    <definedName name="기타경비">#REF!</definedName>
    <definedName name="내선전공">[0]!내선전공</definedName>
    <definedName name="내역서">#REF!</definedName>
    <definedName name="노무비">#REF!</definedName>
    <definedName name="노임">#REF!</definedName>
    <definedName name="노임단가">[7]노임단가!$A$3:$B$138</definedName>
    <definedName name="니여">#REF!,#REF!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ㄹㄹㄹ">[0]!ㄹㄹㄹ</definedName>
    <definedName name="ㅁ\A1759">'[9]공사예산하조서(O.K)'!#REF!</definedName>
    <definedName name="ㅁ1">#REF!</definedName>
    <definedName name="매크로1">[0]!매크로1</definedName>
    <definedName name="부가가치세">#REF!</definedName>
    <definedName name="비목1">#REF!</definedName>
    <definedName name="비목2">#REF!</definedName>
    <definedName name="비목3">#REF!</definedName>
    <definedName name="비목4">#REF!</definedName>
    <definedName name="사용램프">[0]!사용램프</definedName>
    <definedName name="산재보험료">#REF!</definedName>
    <definedName name="샘플">[10]내역서!$A$1:$IV$4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ㅇㄻ">[0]!ㅇㄻ</definedName>
    <definedName name="ㅇㅇㅇ">[0]!ㅇㅇㅇ</definedName>
    <definedName name="안전관리비">#REF!</definedName>
    <definedName name="원가계산서2">#REF!</definedName>
    <definedName name="위치도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장성">#REF!,#REF!</definedName>
    <definedName name="재료비">[11]단가대비표!$A$3:$L$66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조도등주종류">[0]!조도등주종류</definedName>
    <definedName name="조도케이블길이">[0]!조도케이블길이</definedName>
    <definedName name="조수">[0]!조수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>[0]!참조</definedName>
    <definedName name="취소">[0]!취소</definedName>
    <definedName name="크레인가격">[0]!크레인가격</definedName>
    <definedName name="표">#REF!</definedName>
    <definedName name="표1">#REF!</definedName>
    <definedName name="표지">[0]!표지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[5]대치판정!#REF!</definedName>
    <definedName name="ㅣㅣㅣㅣㅣ">#REF!</definedName>
  </definedNames>
  <calcPr calcId="152511"/>
</workbook>
</file>

<file path=xl/calcChain.xml><?xml version="1.0" encoding="utf-8"?>
<calcChain xmlns="http://schemas.openxmlformats.org/spreadsheetml/2006/main">
  <c r="D42" i="38" l="1"/>
  <c r="D6" i="38" l="1"/>
  <c r="D23" i="38" l="1"/>
  <c r="D31" i="38" l="1"/>
  <c r="D29" i="38"/>
  <c r="D36" i="38"/>
  <c r="M59" i="38" l="1"/>
  <c r="K59" i="38"/>
  <c r="I59" i="38"/>
  <c r="G59" i="38" l="1"/>
  <c r="F10" i="41" l="1"/>
  <c r="C10" i="41"/>
  <c r="C8" i="41"/>
  <c r="G98" i="38" l="1"/>
  <c r="I23" i="41" l="1"/>
  <c r="H42" i="38" l="1"/>
  <c r="I42" i="38" s="1"/>
  <c r="L36" i="38"/>
  <c r="M36" i="38" s="1"/>
  <c r="J36" i="38"/>
  <c r="L83" i="38"/>
  <c r="M83" i="38" s="1"/>
  <c r="K85" i="38"/>
  <c r="I85" i="38"/>
  <c r="L85" i="38" l="1"/>
  <c r="M85" i="38" s="1"/>
  <c r="G85" i="38" s="1"/>
  <c r="J42" i="38"/>
  <c r="H36" i="38"/>
  <c r="I36" i="38" s="1"/>
  <c r="I34" i="38" s="1"/>
  <c r="K36" i="38"/>
  <c r="J22" i="38"/>
  <c r="L42" i="38" l="1"/>
  <c r="M42" i="38" s="1"/>
  <c r="M34" i="38" s="1"/>
  <c r="H23" i="38"/>
  <c r="L29" i="38"/>
  <c r="F85" i="38"/>
  <c r="J6" i="38"/>
  <c r="L22" i="38"/>
  <c r="M22" i="38" s="1"/>
  <c r="L32" i="38"/>
  <c r="M32" i="38" s="1"/>
  <c r="L16" i="38"/>
  <c r="M16" i="38" s="1"/>
  <c r="K42" i="38"/>
  <c r="G42" i="38" s="1"/>
  <c r="F42" i="38"/>
  <c r="H6" i="38"/>
  <c r="I6" i="38" s="1"/>
  <c r="H22" i="38"/>
  <c r="I22" i="38" s="1"/>
  <c r="H21" i="38"/>
  <c r="I21" i="38" s="1"/>
  <c r="H25" i="38"/>
  <c r="I25" i="38" s="1"/>
  <c r="L5" i="38"/>
  <c r="M5" i="38" s="1"/>
  <c r="L27" i="38"/>
  <c r="M27" i="38" s="1"/>
  <c r="L18" i="38"/>
  <c r="M18" i="38" s="1"/>
  <c r="J13" i="38"/>
  <c r="K13" i="38" s="1"/>
  <c r="H13" i="38"/>
  <c r="I13" i="38" s="1"/>
  <c r="H26" i="38"/>
  <c r="I26" i="38" s="1"/>
  <c r="L21" i="38"/>
  <c r="M21" i="38" s="1"/>
  <c r="L24" i="38"/>
  <c r="M24" i="38" s="1"/>
  <c r="L28" i="38"/>
  <c r="M28" i="38" s="1"/>
  <c r="H18" i="38"/>
  <c r="I18" i="38" s="1"/>
  <c r="H30" i="38"/>
  <c r="I30" i="38" s="1"/>
  <c r="F36" i="38"/>
  <c r="K22" i="38"/>
  <c r="G36" i="38"/>
  <c r="J26" i="38"/>
  <c r="J19" i="38"/>
  <c r="J16" i="38"/>
  <c r="L19" i="38"/>
  <c r="M19" i="38" s="1"/>
  <c r="J20" i="38"/>
  <c r="L20" i="38"/>
  <c r="M20" i="38" s="1"/>
  <c r="L23" i="38"/>
  <c r="J24" i="38"/>
  <c r="J30" i="38"/>
  <c r="L13" i="38"/>
  <c r="M13" i="38" s="1"/>
  <c r="J21" i="38"/>
  <c r="J29" i="38"/>
  <c r="J27" i="38"/>
  <c r="J25" i="38"/>
  <c r="L11" i="38"/>
  <c r="M11" i="38" s="1"/>
  <c r="L25" i="38"/>
  <c r="M25" i="38" s="1"/>
  <c r="J33" i="38"/>
  <c r="L26" i="38"/>
  <c r="M26" i="38" s="1"/>
  <c r="L33" i="38"/>
  <c r="M33" i="38" s="1"/>
  <c r="L15" i="38"/>
  <c r="M15" i="38" s="1"/>
  <c r="J28" i="38"/>
  <c r="J18" i="38"/>
  <c r="J11" i="38"/>
  <c r="L30" i="38"/>
  <c r="M30" i="38" s="1"/>
  <c r="H31" i="38"/>
  <c r="J15" i="38"/>
  <c r="J32" i="38"/>
  <c r="H10" i="38" l="1"/>
  <c r="I10" i="38" s="1"/>
  <c r="L7" i="38"/>
  <c r="M7" i="38" s="1"/>
  <c r="L12" i="38"/>
  <c r="M12" i="38" s="1"/>
  <c r="I31" i="38"/>
  <c r="H29" i="38"/>
  <c r="L6" i="38"/>
  <c r="M6" i="38" s="1"/>
  <c r="K29" i="38"/>
  <c r="J23" i="38"/>
  <c r="K23" i="38" s="1"/>
  <c r="L14" i="38"/>
  <c r="M14" i="38" s="1"/>
  <c r="L31" i="38"/>
  <c r="M31" i="38" s="1"/>
  <c r="J14" i="38"/>
  <c r="K14" i="38" s="1"/>
  <c r="J31" i="38"/>
  <c r="M29" i="38"/>
  <c r="M23" i="38"/>
  <c r="J12" i="38"/>
  <c r="K12" i="38" s="1"/>
  <c r="K34" i="38"/>
  <c r="F13" i="38"/>
  <c r="F22" i="38"/>
  <c r="K21" i="38"/>
  <c r="G21" i="38" s="1"/>
  <c r="F21" i="38"/>
  <c r="J9" i="38"/>
  <c r="J7" i="38"/>
  <c r="J5" i="38"/>
  <c r="H19" i="38"/>
  <c r="I19" i="38" s="1"/>
  <c r="H15" i="38"/>
  <c r="I15" i="38" s="1"/>
  <c r="K6" i="38"/>
  <c r="H14" i="38"/>
  <c r="K11" i="38"/>
  <c r="H16" i="38"/>
  <c r="I16" i="38" s="1"/>
  <c r="H20" i="38"/>
  <c r="I20" i="38" s="1"/>
  <c r="K27" i="38"/>
  <c r="H28" i="38"/>
  <c r="I28" i="38" s="1"/>
  <c r="H24" i="38"/>
  <c r="I24" i="38" s="1"/>
  <c r="H11" i="38"/>
  <c r="I11" i="38" s="1"/>
  <c r="K20" i="38"/>
  <c r="K16" i="38"/>
  <c r="K26" i="38"/>
  <c r="G26" i="38" s="1"/>
  <c r="F26" i="38"/>
  <c r="K28" i="38"/>
  <c r="K15" i="38"/>
  <c r="H9" i="38"/>
  <c r="I9" i="38" s="1"/>
  <c r="J10" i="38"/>
  <c r="K30" i="38"/>
  <c r="G30" i="38" s="1"/>
  <c r="F30" i="38"/>
  <c r="H12" i="38"/>
  <c r="I12" i="38" s="1"/>
  <c r="H5" i="38"/>
  <c r="I5" i="38" s="1"/>
  <c r="H7" i="38"/>
  <c r="I7" i="38" s="1"/>
  <c r="H32" i="38"/>
  <c r="I32" i="38" s="1"/>
  <c r="G22" i="38"/>
  <c r="H33" i="38"/>
  <c r="I33" i="38" s="1"/>
  <c r="K32" i="38"/>
  <c r="K18" i="38"/>
  <c r="F18" i="38"/>
  <c r="K33" i="38"/>
  <c r="L9" i="38"/>
  <c r="M9" i="38" s="1"/>
  <c r="K25" i="38"/>
  <c r="G25" i="38" s="1"/>
  <c r="F25" i="38"/>
  <c r="K24" i="38"/>
  <c r="L10" i="38"/>
  <c r="M10" i="38" s="1"/>
  <c r="H27" i="38"/>
  <c r="I27" i="38" s="1"/>
  <c r="K19" i="38"/>
  <c r="G13" i="38"/>
  <c r="M17" i="38" l="1"/>
  <c r="G34" i="38"/>
  <c r="F20" i="38"/>
  <c r="F19" i="38"/>
  <c r="F24" i="38"/>
  <c r="G28" i="38"/>
  <c r="G33" i="38"/>
  <c r="F28" i="38"/>
  <c r="F15" i="38"/>
  <c r="F32" i="38"/>
  <c r="G24" i="38"/>
  <c r="G15" i="38"/>
  <c r="G20" i="38"/>
  <c r="G16" i="38"/>
  <c r="F33" i="38"/>
  <c r="K31" i="38"/>
  <c r="G31" i="38" s="1"/>
  <c r="F31" i="38"/>
  <c r="F27" i="38"/>
  <c r="K7" i="38"/>
  <c r="G7" i="38" s="1"/>
  <c r="F7" i="38"/>
  <c r="G18" i="38"/>
  <c r="K10" i="38"/>
  <c r="G10" i="38" s="1"/>
  <c r="F10" i="38"/>
  <c r="F11" i="38"/>
  <c r="I14" i="38"/>
  <c r="G14" i="38" s="1"/>
  <c r="F14" i="38"/>
  <c r="F12" i="38"/>
  <c r="G11" i="38"/>
  <c r="F6" i="38"/>
  <c r="G19" i="38"/>
  <c r="K9" i="38"/>
  <c r="G9" i="38" s="1"/>
  <c r="F9" i="38"/>
  <c r="G12" i="38"/>
  <c r="I23" i="38"/>
  <c r="F23" i="38"/>
  <c r="G32" i="38"/>
  <c r="I29" i="38"/>
  <c r="G29" i="38" s="1"/>
  <c r="F29" i="38"/>
  <c r="F16" i="38"/>
  <c r="G27" i="38"/>
  <c r="G6" i="38"/>
  <c r="K5" i="38"/>
  <c r="F5" i="38"/>
  <c r="I17" i="38" l="1"/>
  <c r="K17" i="38"/>
  <c r="G23" i="38"/>
  <c r="I72" i="38"/>
  <c r="G5" i="38"/>
  <c r="M72" i="38"/>
  <c r="K72" i="38"/>
  <c r="G17" i="38" l="1"/>
  <c r="G72" i="38"/>
  <c r="L67" i="38" l="1"/>
  <c r="M67" i="38" s="1"/>
  <c r="J67" i="38"/>
  <c r="H67" i="38"/>
  <c r="I67" i="38" s="1"/>
  <c r="J83" i="38" l="1"/>
  <c r="K67" i="38"/>
  <c r="F67" i="38"/>
  <c r="H83" i="38"/>
  <c r="I83" i="38" s="1"/>
  <c r="G67" i="38" l="1"/>
  <c r="F83" i="38"/>
  <c r="K83" i="38"/>
  <c r="G83" i="38" l="1"/>
  <c r="I22" i="41" l="1"/>
  <c r="F20" i="41" l="1"/>
  <c r="J20" i="41" l="1"/>
</calcChain>
</file>

<file path=xl/sharedStrings.xml><?xml version="1.0" encoding="utf-8"?>
<sst xmlns="http://schemas.openxmlformats.org/spreadsheetml/2006/main" count="576" uniqueCount="294">
  <si>
    <t>재료비</t>
  </si>
  <si>
    <t>노무비</t>
  </si>
  <si>
    <t>개</t>
    <phoneticPr fontId="2" type="noConversion"/>
  </si>
  <si>
    <t>주간</t>
    <phoneticPr fontId="2" type="noConversion"/>
  </si>
  <si>
    <t>단위</t>
  </si>
  <si>
    <t/>
  </si>
  <si>
    <t>2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</si>
  <si>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</si>
  <si>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</si>
  <si>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</si>
  <si>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</si>
  <si>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</si>
  <si>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</si>
  <si>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</si>
  <si>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</si>
  <si>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</si>
  <si>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</si>
  <si>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</si>
  <si>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30ton</t>
    <phoneticPr fontId="2" type="noConversion"/>
  </si>
  <si>
    <t>15</t>
  </si>
  <si>
    <t>16</t>
  </si>
  <si>
    <t>17</t>
  </si>
  <si>
    <t>18</t>
  </si>
  <si>
    <t>금   액</t>
  </si>
  <si>
    <t>㎡</t>
    <phoneticPr fontId="2" type="noConversion"/>
  </si>
  <si>
    <t>소계</t>
    <phoneticPr fontId="2" type="noConversion"/>
  </si>
  <si>
    <t>단위</t>
    <phoneticPr fontId="58" type="noConversion"/>
  </si>
  <si>
    <t>단 가</t>
    <phoneticPr fontId="58" type="noConversion"/>
  </si>
  <si>
    <t>단 가</t>
  </si>
  <si>
    <t>금  액</t>
  </si>
  <si>
    <t>공사안내간판</t>
    <phoneticPr fontId="58" type="noConversion"/>
  </si>
  <si>
    <t>0.9×1.8(m)</t>
    <phoneticPr fontId="58" type="noConversion"/>
  </si>
  <si>
    <t>개</t>
    <phoneticPr fontId="58" type="noConversion"/>
  </si>
  <si>
    <t>현수막</t>
    <phoneticPr fontId="58" type="noConversion"/>
  </si>
  <si>
    <t>0.9×6(m)</t>
    <phoneticPr fontId="58" type="noConversion"/>
  </si>
  <si>
    <t>오뚜기</t>
    <phoneticPr fontId="58" type="noConversion"/>
  </si>
  <si>
    <t>10×5×5</t>
    <phoneticPr fontId="58" type="noConversion"/>
  </si>
  <si>
    <t>방호차량</t>
  </si>
  <si>
    <t>화물차 1ton</t>
  </si>
  <si>
    <t>교통신호수</t>
  </si>
  <si>
    <t xml:space="preserve">공 사 명 : </t>
    <phoneticPr fontId="2" type="noConversion"/>
  </si>
  <si>
    <t>설 계 서 용 지(갑 지)</t>
    <phoneticPr fontId="58" type="noConversion"/>
  </si>
  <si>
    <t>처장</t>
    <phoneticPr fontId="2" type="noConversion"/>
  </si>
  <si>
    <t>설계자</t>
    <phoneticPr fontId="2" type="noConversion"/>
  </si>
  <si>
    <t>설 계</t>
    <phoneticPr fontId="58" type="noConversion"/>
  </si>
  <si>
    <t>공사개요 :</t>
    <phoneticPr fontId="58" type="noConversion"/>
  </si>
  <si>
    <t xml:space="preserve">총공사비 : </t>
    <phoneticPr fontId="58" type="noConversion"/>
  </si>
  <si>
    <t xml:space="preserve">도급예정액 : </t>
    <phoneticPr fontId="58" type="noConversion"/>
  </si>
  <si>
    <t xml:space="preserve">관급자재대 : </t>
    <phoneticPr fontId="58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</si>
  <si>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</si>
  <si>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</si>
  <si>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</si>
  <si>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</si>
  <si>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인</t>
    <phoneticPr fontId="2" type="noConversion"/>
  </si>
  <si>
    <t>원가계산서</t>
  </si>
  <si>
    <t>구분</t>
  </si>
  <si>
    <t>요율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</si>
  <si>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</si>
  <si>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</si>
  <si>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</si>
  <si>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</si>
  <si>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</si>
  <si>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</si>
  <si>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</si>
  <si>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</si>
  <si>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</si>
  <si>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</si>
  <si>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6%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</si>
  <si>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</si>
  <si>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</si>
  <si>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</si>
  <si>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</si>
  <si>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</si>
  <si>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10%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</si>
  <si>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</si>
  <si>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</si>
  <si>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</si>
  <si>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</si>
  <si>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</si>
  <si>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</si>
  <si>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</si>
  <si>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</si>
  <si>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</si>
  <si>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</si>
  <si>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</si>
  <si>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( 6+7+8+9+10+11+12+13+14+15+16+17+18 )</t>
    <phoneticPr fontId="2" type="noConversion"/>
  </si>
  <si>
    <t>재
료
비</t>
    <phoneticPr fontId="2" type="noConversion"/>
  </si>
  <si>
    <t>노
무
비</t>
    <phoneticPr fontId="2" type="noConversion"/>
  </si>
  <si>
    <t>순
공
사
원
가</t>
    <phoneticPr fontId="2" type="noConversion"/>
  </si>
  <si>
    <t>작업설.부산물등(△)</t>
    <phoneticPr fontId="2" type="noConversion"/>
  </si>
  <si>
    <t>건설기계대여금지급보증서발급액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</si>
  <si>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</si>
  <si>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</si>
  <si>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</si>
  <si>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</si>
  <si>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</si>
  <si>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</si>
  <si>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</si>
  <si>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</si>
  <si>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</si>
  <si>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</si>
  <si>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</si>
  <si>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</si>
  <si>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</si>
  <si>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</si>
  <si>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</si>
  <si>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</si>
  <si>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</si>
  <si>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</si>
  <si>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</si>
  <si>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</si>
  <si>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</si>
  <si>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</si>
  <si>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대</t>
    <phoneticPr fontId="2" type="noConversion"/>
  </si>
  <si>
    <t>1. 포장공</t>
    <phoneticPr fontId="58" type="noConversion"/>
  </si>
  <si>
    <t xml:space="preserve"> 가. 절삭덧씌우기</t>
    <phoneticPr fontId="2" type="noConversion"/>
  </si>
  <si>
    <t>절삭 후 아스팔트 덧씌우기</t>
    <phoneticPr fontId="2" type="noConversion"/>
  </si>
  <si>
    <t>A-Type</t>
    <phoneticPr fontId="2" type="noConversion"/>
  </si>
  <si>
    <t>소파보수(표층)</t>
    <phoneticPr fontId="2" type="noConversion"/>
  </si>
  <si>
    <t>T=70mm 이하</t>
    <phoneticPr fontId="2" type="noConversion"/>
  </si>
  <si>
    <t xml:space="preserve"> 나. 아스콘 포장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</si>
  <si>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</si>
  <si>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</si>
  <si>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</si>
  <si>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 xml:space="preserve"> 라. 포장복구</t>
    <phoneticPr fontId="2" type="noConversion"/>
  </si>
  <si>
    <t xml:space="preserve"> 다. 절삭</t>
    <phoneticPr fontId="2" type="noConversion"/>
  </si>
  <si>
    <t>표면평탄작업</t>
    <phoneticPr fontId="2" type="noConversion"/>
  </si>
  <si>
    <t>절삭 T=25mm 이하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</si>
  <si>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</si>
  <si>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</si>
  <si>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</si>
  <si>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</si>
  <si>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58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</si>
  <si>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</si>
  <si>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</si>
  <si>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</si>
  <si>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</si>
  <si>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</si>
  <si>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</si>
  <si>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절삭 T=120mm 이하</t>
    <phoneticPr fontId="2" type="noConversion"/>
  </si>
  <si>
    <t>절삭 T=150mm 이하</t>
    <phoneticPr fontId="2" type="noConversion"/>
  </si>
  <si>
    <t>포장절단</t>
    <phoneticPr fontId="2" type="noConversion"/>
  </si>
  <si>
    <t>일위1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</si>
  <si>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</si>
  <si>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</si>
  <si>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</si>
  <si>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</si>
  <si>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</si>
  <si>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</si>
  <si>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텍코팅</t>
    <phoneticPr fontId="2" type="noConversion"/>
  </si>
  <si>
    <t>프라임코팅</t>
    <phoneticPr fontId="2" type="noConversion"/>
  </si>
  <si>
    <t>기계식</t>
    <phoneticPr fontId="2" type="noConversion"/>
  </si>
  <si>
    <t>블록연장(200≥L)</t>
    <phoneticPr fontId="2" type="noConversion"/>
  </si>
  <si>
    <t>블록연장(200＜L≤500)</t>
    <phoneticPr fontId="2" type="noConversion"/>
  </si>
  <si>
    <t>블록연장(500＜L)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</si>
  <si>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</si>
  <si>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</si>
  <si>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</si>
  <si>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</si>
  <si>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</si>
  <si>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</si>
  <si>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</si>
  <si>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</si>
  <si>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일위14</t>
    <phoneticPr fontId="2" type="noConversion"/>
  </si>
  <si>
    <t>단산1</t>
    <phoneticPr fontId="2" type="noConversion"/>
  </si>
  <si>
    <t>단산2</t>
    <phoneticPr fontId="2" type="noConversion"/>
  </si>
  <si>
    <t>단산3</t>
    <phoneticPr fontId="2" type="noConversion"/>
  </si>
  <si>
    <t>단산4</t>
    <phoneticPr fontId="2" type="noConversion"/>
  </si>
  <si>
    <t>단산5</t>
    <phoneticPr fontId="2" type="noConversion"/>
  </si>
  <si>
    <t>단산6</t>
    <phoneticPr fontId="2" type="noConversion"/>
  </si>
  <si>
    <t>단산7</t>
    <phoneticPr fontId="2" type="noConversion"/>
  </si>
  <si>
    <t>단산8</t>
    <phoneticPr fontId="2" type="noConversion"/>
  </si>
  <si>
    <t>단산9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</si>
  <si>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</si>
  <si>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</si>
  <si>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</si>
  <si>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일위18</t>
    <phoneticPr fontId="2" type="noConversion"/>
  </si>
  <si>
    <t>일위19</t>
    <phoneticPr fontId="2" type="noConversion"/>
  </si>
  <si>
    <t xml:space="preserve"> 바. 포트홀 보수</t>
    <phoneticPr fontId="2" type="noConversion"/>
  </si>
  <si>
    <t>포트홀 보수</t>
    <phoneticPr fontId="2" type="noConversion"/>
  </si>
  <si>
    <t>일대</t>
    <phoneticPr fontId="2" type="noConversion"/>
  </si>
  <si>
    <t>일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</si>
  <si>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</si>
  <si>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</si>
  <si>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단산10</t>
    <phoneticPr fontId="2" type="noConversion"/>
  </si>
  <si>
    <t>단산12</t>
    <phoneticPr fontId="2" type="noConversion"/>
  </si>
  <si>
    <t>2. 부대공</t>
    <phoneticPr fontId="58" type="noConversion"/>
  </si>
  <si>
    <t xml:space="preserve"> 가. 교통안전시설물</t>
    <phoneticPr fontId="2" type="noConversion"/>
  </si>
  <si>
    <t>무단횡단방지휀스 철거</t>
    <phoneticPr fontId="2" type="noConversion"/>
  </si>
  <si>
    <t>무단횡단방지휀스 재설치</t>
    <phoneticPr fontId="2" type="noConversion"/>
  </si>
  <si>
    <t>ton</t>
    <phoneticPr fontId="58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</si>
  <si>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</si>
  <si>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</si>
  <si>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</si>
  <si>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일위22</t>
    <phoneticPr fontId="2" type="noConversion"/>
  </si>
  <si>
    <t>일위23</t>
    <phoneticPr fontId="2" type="noConversion"/>
  </si>
  <si>
    <t>3. 품질시험비</t>
    <phoneticPr fontId="58" type="noConversion"/>
  </si>
  <si>
    <t>혼합물시험</t>
    <phoneticPr fontId="58" type="noConversion"/>
  </si>
  <si>
    <t>코아밀도</t>
    <phoneticPr fontId="58" type="noConversion"/>
  </si>
  <si>
    <t>식</t>
    <phoneticPr fontId="58" type="noConversion"/>
  </si>
  <si>
    <t>회</t>
    <phoneticPr fontId="2" type="noConversion"/>
  </si>
  <si>
    <t>T=5cm</t>
    <phoneticPr fontId="2" type="noConversion"/>
  </si>
  <si>
    <t>일위1</t>
    <phoneticPr fontId="2" type="noConversion"/>
  </si>
  <si>
    <t>조달수수료</t>
    <phoneticPr fontId="58" type="noConversion"/>
  </si>
  <si>
    <t>내역서총괄표</t>
  </si>
  <si>
    <t>공종</t>
  </si>
  <si>
    <t>관급자재대</t>
    <phoneticPr fontId="2" type="noConversion"/>
  </si>
  <si>
    <t xml:space="preserve"> 가. 자재대</t>
    <phoneticPr fontId="2" type="noConversion"/>
  </si>
  <si>
    <t xml:space="preserve"> 나. 조달수수료</t>
    <phoneticPr fontId="2" type="noConversion"/>
  </si>
  <si>
    <t>부대공</t>
    <phoneticPr fontId="2" type="noConversion"/>
  </si>
  <si>
    <t>포장공</t>
    <phoneticPr fontId="2" type="noConversion"/>
  </si>
  <si>
    <t xml:space="preserve"> 1)</t>
    <phoneticPr fontId="2" type="noConversion"/>
  </si>
  <si>
    <t>절삭 후 덧씌우기</t>
    <phoneticPr fontId="2" type="noConversion"/>
  </si>
  <si>
    <t xml:space="preserve"> 2)</t>
    <phoneticPr fontId="2" type="noConversion"/>
  </si>
  <si>
    <t>아스콘포장</t>
    <phoneticPr fontId="2" type="noConversion"/>
  </si>
  <si>
    <t xml:space="preserve"> 3)</t>
    <phoneticPr fontId="2" type="noConversion"/>
  </si>
  <si>
    <t>절삭</t>
    <phoneticPr fontId="2" type="noConversion"/>
  </si>
  <si>
    <t>포장마감</t>
    <phoneticPr fontId="2" type="noConversion"/>
  </si>
  <si>
    <t>장비운반</t>
    <phoneticPr fontId="2" type="noConversion"/>
  </si>
  <si>
    <t>교통통제 및 안전처리</t>
    <phoneticPr fontId="2" type="noConversion"/>
  </si>
  <si>
    <t>품질시험비</t>
    <phoneticPr fontId="2" type="noConversion"/>
  </si>
  <si>
    <t>( B ) × 0.037</t>
    <phoneticPr fontId="2" type="noConversion"/>
  </si>
  <si>
    <t>%</t>
    <phoneticPr fontId="58" type="noConversion"/>
  </si>
  <si>
    <t>순공사비 계</t>
    <phoneticPr fontId="2" type="noConversion"/>
  </si>
  <si>
    <t>자재대의 0.54%</t>
    <phoneticPr fontId="2" type="noConversion"/>
  </si>
  <si>
    <t xml:space="preserve"> 가. 장비운반</t>
    <phoneticPr fontId="2" type="noConversion"/>
  </si>
  <si>
    <t xml:space="preserve"> 나. 교통통제 및 안전처리</t>
    <phoneticPr fontId="58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</si>
  <si>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</si>
  <si>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</si>
  <si>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</si>
  <si>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건설기계대여대금지급보증서발급액</t>
    <phoneticPr fontId="2" type="noConversion"/>
  </si>
  <si>
    <t>산업안전보건관리비</t>
    <phoneticPr fontId="2" type="noConversion"/>
  </si>
  <si>
    <t>환경보전비</t>
    <phoneticPr fontId="2" type="noConversion"/>
  </si>
  <si>
    <t>순공사원가</t>
    <phoneticPr fontId="2" type="noConversion"/>
  </si>
  <si>
    <t>기타경비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</si>
  <si>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</si>
  <si>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</si>
  <si>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</si>
  <si>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</si>
  <si>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총공사비</t>
    <phoneticPr fontId="2" type="noConversion"/>
  </si>
  <si>
    <t>%</t>
    <phoneticPr fontId="2" type="noConversion"/>
  </si>
  <si>
    <t>퇴직공제부금비</t>
    <phoneticPr fontId="2" type="noConversion"/>
  </si>
  <si>
    <t>%</t>
    <phoneticPr fontId="2" type="noConversion"/>
  </si>
  <si>
    <t>位   置   圖</t>
    <phoneticPr fontId="2" type="noConversion"/>
  </si>
  <si>
    <t>단산1</t>
    <phoneticPr fontId="2" type="noConversion"/>
  </si>
  <si>
    <t>일위2</t>
    <phoneticPr fontId="2" type="noConversion"/>
  </si>
  <si>
    <t>일위3</t>
    <phoneticPr fontId="2" type="noConversion"/>
  </si>
  <si>
    <t>단산3</t>
    <phoneticPr fontId="2" type="noConversion"/>
  </si>
  <si>
    <t>단산4</t>
    <phoneticPr fontId="2" type="noConversion"/>
  </si>
  <si>
    <t>B-Type</t>
    <phoneticPr fontId="2" type="noConversion"/>
  </si>
  <si>
    <t>비고</t>
    <phoneticPr fontId="2" type="noConversion"/>
  </si>
  <si>
    <t>절삭 T=50mm 이하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</si>
  <si>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</si>
  <si>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</si>
  <si>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</si>
  <si>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( B ) × 0.0101</t>
    <phoneticPr fontId="2" type="noConversion"/>
  </si>
  <si>
    <t>순환아스팔트콘크리트</t>
    <phoneticPr fontId="2" type="noConversion"/>
  </si>
  <si>
    <t>WC-4, 3등급</t>
    <phoneticPr fontId="2" type="noConversion"/>
  </si>
  <si>
    <t>4. 관급자재</t>
    <phoneticPr fontId="2" type="noConversion"/>
  </si>
  <si>
    <t xml:space="preserve"> 나. 포장 마감</t>
    <phoneticPr fontId="2" type="noConversion"/>
  </si>
  <si>
    <t>( 4 ) × 0.137</t>
    <phoneticPr fontId="2" type="noConversion"/>
  </si>
  <si>
    <t>( A + B ) × 0.084</t>
    <phoneticPr fontId="2" type="noConversion"/>
  </si>
  <si>
    <t xml:space="preserve">대구공공시설관리공단 </t>
    <phoneticPr fontId="58" type="noConversion"/>
  </si>
  <si>
    <t>2023년도</t>
    <phoneticPr fontId="58" type="noConversion"/>
  </si>
  <si>
    <t xml:space="preserve">       2023년</t>
    <phoneticPr fontId="58" type="noConversion"/>
  </si>
  <si>
    <t>화물차 1ton, 신호수</t>
    <phoneticPr fontId="2" type="noConversion"/>
  </si>
  <si>
    <t>달서대로(모다아울렛~개상듬네거리) 포장보수공사</t>
    <phoneticPr fontId="2" type="noConversion"/>
  </si>
  <si>
    <t xml:space="preserve"> 달서대로(모다아울렛~개상듬네거리)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</si>
  <si>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</si>
  <si>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</si>
  <si>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</si>
  <si>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</si>
  <si>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</si>
  <si>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</si>
  <si>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종별</t>
    <phoneticPr fontId="58" type="noConversion"/>
  </si>
  <si>
    <t>규격</t>
    <phoneticPr fontId="58" type="noConversion"/>
  </si>
  <si>
    <t>수량</t>
    <phoneticPr fontId="58" type="noConversion"/>
  </si>
  <si>
    <t>합계</t>
    <phoneticPr fontId="58" type="noConversion"/>
  </si>
  <si>
    <t>노무비</t>
    <phoneticPr fontId="58" type="noConversion"/>
  </si>
  <si>
    <t>재료비</t>
    <phoneticPr fontId="58" type="noConversion"/>
  </si>
  <si>
    <t>경비</t>
    <phoneticPr fontId="58" type="noConversion"/>
  </si>
  <si>
    <t>비목</t>
    <phoneticPr fontId="2" type="noConversion"/>
  </si>
  <si>
    <t>금액</t>
    <phoneticPr fontId="2" type="noConversion"/>
  </si>
  <si>
    <t>산출근거</t>
    <phoneticPr fontId="2" type="noConversion"/>
  </si>
  <si>
    <t>소계</t>
    <phoneticPr fontId="2" type="noConversion"/>
  </si>
  <si>
    <t>환경보전비</t>
    <phoneticPr fontId="2" type="noConversion"/>
  </si>
  <si>
    <t>위치</t>
    <phoneticPr fontId="2" type="noConversion"/>
  </si>
  <si>
    <t>경
비</t>
    <phoneticPr fontId="2" type="noConversion"/>
  </si>
  <si>
    <t>B= 3.3~27m,   L=1,915m</t>
    <phoneticPr fontId="58" type="noConversion"/>
  </si>
  <si>
    <t>3월</t>
    <phoneticPr fontId="58" type="noConversion"/>
  </si>
  <si>
    <t>절삭  후 덧씌우기 (T=7cm) , A=11,840㎡, 야간</t>
    <phoneticPr fontId="58" type="noConversion"/>
  </si>
  <si>
    <t>부가가치세</t>
    <phoneticPr fontId="2" type="noConversion"/>
  </si>
  <si>
    <t>절삭  후 덧씌우기 (T=5cm) , A= 9,254㎡, 야간</t>
    <phoneticPr fontId="58" type="noConversion"/>
  </si>
  <si>
    <t>포장장비 운반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</si>
</sst>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7" formatCode="#,##0_ "/>
    <numFmt numFmtId="178" formatCode="#,##0_);[Red]\(#,##0\)"/>
    <numFmt numFmtId="179" formatCode="_ * #,##0.00_ ;_ * \-#,##0.00_ ;_ * &quot;-&quot;??_ ;_ @_ "/>
    <numFmt numFmtId="180" formatCode="&quot;Cr$&quot;\ #,##0.00_);\(&quot;Cr$&quot;\ #,##0.00\)"/>
    <numFmt numFmtId="181" formatCode="_-* #,##0.0_-;\-* #,##0.0_-;_-* &quot;-&quot;??_-;_-@_-"/>
    <numFmt numFmtId="182" formatCode="_ * #,##0.0000_ ;_ * \-#,##0.0000_ ;_ * &quot;-&quot;_ ;_ @_ "/>
    <numFmt numFmtId="183" formatCode="_(&quot;$&quot;* #,##0_);_(&quot;$&quot;* \(#,##0\);_(&quot;$&quot;* &quot;-&quot;??_);_(@_)"/>
    <numFmt numFmtId="184" formatCode="#,##0;[Red]&quot;-&quot;#,##0"/>
    <numFmt numFmtId="185" formatCode="&quot;₩&quot;#,##0;&quot;₩&quot;&quot;₩&quot;&quot;₩&quot;&quot;₩&quot;\-#,##0"/>
    <numFmt numFmtId="186" formatCode="_-* #,##0.00_-;&quot;₩&quot;&quot;₩&quot;\-* #,##0.00_-;_-* &quot;-&quot;??_-;_-@_-"/>
    <numFmt numFmtId="187" formatCode="_-&quot;₩&quot;* #,##0.00_-;&quot;₩&quot;&quot;₩&quot;\-&quot;₩&quot;* #,##0.00_-;_-&quot;₩&quot;* &quot;-&quot;??_-;_-@_-"/>
    <numFmt numFmtId="188" formatCode="&quot;₩&quot;#,##0.00;&quot;₩&quot;&quot;₩&quot;&quot;₩&quot;&quot;₩&quot;\-#,##0.00"/>
    <numFmt numFmtId="189" formatCode="&quot;절삭 T=&quot;#,###&quot;mm (양호)&quot;"/>
    <numFmt numFmtId="190" formatCode="&quot;T=&quot;#,###&quot;mm 이하&quot;"/>
    <numFmt numFmtId="191" formatCode="&quot;₩&quot;#,##0;\(&quot;₩&quot;#,##0.00\)"/>
    <numFmt numFmtId="192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93" formatCode="0_);[Red]\(0\)"/>
    <numFmt numFmtId="194" formatCode="#,#00&quot;㎡&quot;"/>
    <numFmt numFmtId="195" formatCode="0.0%"/>
    <numFmt numFmtId="196" formatCode="###&quot;호표&quot;"/>
    <numFmt numFmtId="197" formatCode="\ \ @"/>
    <numFmt numFmtId="198" formatCode="#,#00&quot;㎥&quot;"/>
    <numFmt numFmtId="199" formatCode="&quot;금&quot;\ #,#00\ &quot;원&quot;"/>
    <numFmt numFmtId="200" formatCode="0.000%"/>
    <numFmt numFmtId="201" formatCode="#,##0.0_);[Red]\(#,##0.0\)"/>
    <numFmt numFmtId="202" formatCode="_-* #,##0.0_-;\-* #,##0.0_-;_-* &quot;-&quot;_-;_-@_-"/>
    <numFmt numFmtId="203" formatCode="#,##0.0########"/>
    <numFmt numFmtId="204" formatCode="_-* #,##0.00_-;\-* #,##0.00_-;_-* &quot;-&quot;_-;_-@_-"/>
  </numFmts>
  <fonts count="8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12"/>
      <color indexed="8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8"/>
      <name val="굴림체"/>
      <family val="3"/>
      <charset val="129"/>
    </font>
    <font>
      <b/>
      <sz val="28"/>
      <name val="MD아트체"/>
      <family val="1"/>
      <charset val="129"/>
    </font>
    <font>
      <sz val="16"/>
      <name val="돋움"/>
      <family val="3"/>
      <charset val="129"/>
    </font>
    <font>
      <b/>
      <sz val="14"/>
      <name val="굴림체"/>
      <family val="3"/>
      <charset val="129"/>
    </font>
    <font>
      <sz val="6"/>
      <name val="돋움"/>
      <family val="3"/>
      <charset val="129"/>
    </font>
    <font>
      <sz val="15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393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5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7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4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6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87" fontId="4" fillId="0" borderId="0">
      <protection locked="0"/>
    </xf>
    <xf numFmtId="188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1" fontId="1" fillId="0" borderId="0"/>
    <xf numFmtId="179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1" fillId="0" borderId="0"/>
    <xf numFmtId="183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2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44" fillId="0" borderId="14"/>
    <xf numFmtId="40" fontId="4" fillId="0" borderId="45"/>
    <xf numFmtId="0" fontId="45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3" fontId="44" fillId="0" borderId="14"/>
    <xf numFmtId="3" fontId="44" fillId="0" borderId="14"/>
    <xf numFmtId="42" fontId="47" fillId="0" borderId="0" applyFont="0" applyFill="0" applyBorder="0" applyAlignment="0" applyProtection="0"/>
    <xf numFmtId="44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47" fillId="0" borderId="0"/>
    <xf numFmtId="191" fontId="1" fillId="0" borderId="0" applyFill="0" applyBorder="0" applyAlignment="0"/>
    <xf numFmtId="41" fontId="48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48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51" fillId="0" borderId="0"/>
    <xf numFmtId="37" fontId="52" fillId="0" borderId="0"/>
    <xf numFmtId="30" fontId="53" fillId="0" borderId="0" applyNumberFormat="0" applyFill="0" applyBorder="0" applyAlignment="0" applyProtection="0">
      <alignment horizontal="left"/>
    </xf>
    <xf numFmtId="40" fontId="54" fillId="0" borderId="0" applyBorder="0">
      <alignment horizontal="right"/>
    </xf>
    <xf numFmtId="0" fontId="55" fillId="0" borderId="0" applyNumberFormat="0" applyFill="0" applyBorder="0" applyAlignment="0" applyProtection="0">
      <alignment vertical="top"/>
      <protection locked="0"/>
    </xf>
    <xf numFmtId="9" fontId="56" fillId="0" borderId="0" applyFont="0" applyFill="0" applyBorder="0" applyAlignment="0" applyProtection="0">
      <alignment vertical="center"/>
    </xf>
    <xf numFmtId="192" fontId="1" fillId="0" borderId="0" applyFont="0" applyFill="0" applyBorder="0" applyAlignment="0" applyProtection="0"/>
    <xf numFmtId="40" fontId="4" fillId="0" borderId="45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31" fillId="0" borderId="75"/>
    <xf numFmtId="0" fontId="31" fillId="0" borderId="75"/>
    <xf numFmtId="177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177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7" fontId="11" fillId="0" borderId="35">
      <alignment vertical="center"/>
    </xf>
    <xf numFmtId="0" fontId="31" fillId="0" borderId="75"/>
    <xf numFmtId="0" fontId="31" fillId="0" borderId="75"/>
    <xf numFmtId="0" fontId="4" fillId="0" borderId="35">
      <alignment vertical="center" wrapText="1"/>
    </xf>
    <xf numFmtId="177" fontId="11" fillId="0" borderId="35">
      <alignment vertical="center"/>
    </xf>
    <xf numFmtId="0" fontId="4" fillId="0" borderId="35">
      <alignment vertical="center" wrapText="1"/>
    </xf>
    <xf numFmtId="177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31"/>
    <xf numFmtId="177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31"/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3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177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177" fontId="11" fillId="0" borderId="35">
      <alignment vertical="center"/>
    </xf>
    <xf numFmtId="177" fontId="11" fillId="0" borderId="35">
      <alignment vertical="center"/>
    </xf>
    <xf numFmtId="177" fontId="11" fillId="0" borderId="35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177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0" borderId="73"/>
    <xf numFmtId="0" fontId="31" fillId="0" borderId="15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177" fontId="11" fillId="0" borderId="35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7" fontId="11" fillId="0" borderId="35">
      <alignment vertical="center"/>
    </xf>
    <xf numFmtId="177" fontId="11" fillId="0" borderId="35">
      <alignment vertical="center"/>
    </xf>
    <xf numFmtId="0" fontId="4" fillId="0" borderId="35">
      <alignment vertical="center" wrapText="1"/>
    </xf>
    <xf numFmtId="0" fontId="21" fillId="0" borderId="9" applyNumberFormat="0" applyFill="0" applyAlignment="0" applyProtection="0">
      <alignment vertical="center"/>
    </xf>
    <xf numFmtId="177" fontId="11" fillId="0" borderId="35">
      <alignment vertical="center"/>
    </xf>
    <xf numFmtId="177" fontId="11" fillId="0" borderId="35">
      <alignment vertical="center"/>
    </xf>
    <xf numFmtId="177" fontId="11" fillId="0" borderId="35">
      <alignment vertical="center"/>
    </xf>
    <xf numFmtId="0" fontId="31" fillId="0" borderId="15"/>
    <xf numFmtId="0" fontId="31" fillId="0" borderId="1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177" fontId="11" fillId="0" borderId="35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177" fontId="11" fillId="0" borderId="35">
      <alignment vertical="center"/>
    </xf>
    <xf numFmtId="0" fontId="31" fillId="0" borderId="73"/>
    <xf numFmtId="0" fontId="31" fillId="0" borderId="73"/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177" fontId="11" fillId="0" borderId="35">
      <alignment vertical="center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7" fontId="11" fillId="0" borderId="35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177" fontId="11" fillId="0" borderId="35">
      <alignment vertical="center"/>
    </xf>
    <xf numFmtId="177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7" fontId="11" fillId="0" borderId="35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</cellStyleXfs>
  <cellXfs count="334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Alignment="1">
      <alignment horizontal="center"/>
    </xf>
    <xf numFmtId="0" fontId="57" fillId="26" borderId="14" xfId="146" applyFont="1" applyFill="1" applyBorder="1" applyAlignment="1">
      <alignment horizontal="center"/>
    </xf>
    <xf numFmtId="0" fontId="57" fillId="26" borderId="14" xfId="146" applyFont="1" applyFill="1" applyBorder="1" applyAlignment="1">
      <alignment horizontal="center" vertical="center"/>
    </xf>
    <xf numFmtId="0" fontId="62" fillId="0" borderId="40" xfId="146" applyFont="1" applyFill="1" applyBorder="1"/>
    <xf numFmtId="0" fontId="63" fillId="0" borderId="41" xfId="146" applyFont="1" applyFill="1" applyBorder="1" applyAlignment="1">
      <alignment horizontal="left"/>
    </xf>
    <xf numFmtId="0" fontId="62" fillId="0" borderId="41" xfId="146" applyFont="1" applyFill="1" applyBorder="1"/>
    <xf numFmtId="0" fontId="64" fillId="0" borderId="41" xfId="146" applyFont="1" applyFill="1" applyBorder="1" applyAlignment="1">
      <alignment horizontal="left"/>
    </xf>
    <xf numFmtId="178" fontId="64" fillId="0" borderId="41" xfId="146" applyNumberFormat="1" applyFont="1" applyFill="1" applyBorder="1"/>
    <xf numFmtId="0" fontId="64" fillId="0" borderId="41" xfId="146" applyFont="1" applyFill="1" applyBorder="1"/>
    <xf numFmtId="3" fontId="64" fillId="0" borderId="41" xfId="146" applyNumberFormat="1" applyFont="1" applyFill="1" applyBorder="1"/>
    <xf numFmtId="193" fontId="64" fillId="0" borderId="34" xfId="146" applyNumberFormat="1" applyFont="1" applyFill="1" applyBorder="1" applyAlignment="1">
      <alignment horizontal="center"/>
    </xf>
    <xf numFmtId="0" fontId="63" fillId="0" borderId="30" xfId="146" applyFont="1" applyFill="1" applyBorder="1" applyAlignment="1">
      <alignment shrinkToFit="1"/>
    </xf>
    <xf numFmtId="0" fontId="43" fillId="0" borderId="30" xfId="146" applyFont="1" applyFill="1" applyBorder="1" applyAlignment="1">
      <alignment horizontal="left"/>
    </xf>
    <xf numFmtId="0" fontId="43" fillId="0" borderId="0" xfId="146" applyFont="1" applyFill="1" applyBorder="1" applyAlignment="1">
      <alignment horizontal="left"/>
    </xf>
    <xf numFmtId="0" fontId="65" fillId="0" borderId="0" xfId="146" applyFont="1" applyFill="1" applyBorder="1" applyAlignment="1">
      <alignment horizontal="left"/>
    </xf>
    <xf numFmtId="0" fontId="65" fillId="0" borderId="0" xfId="146" applyFont="1" applyFill="1" applyBorder="1" applyAlignment="1"/>
    <xf numFmtId="178" fontId="43" fillId="0" borderId="0" xfId="146" applyNumberFormat="1" applyFont="1" applyFill="1" applyBorder="1" applyAlignment="1"/>
    <xf numFmtId="3" fontId="43" fillId="0" borderId="0" xfId="146" applyNumberFormat="1" applyFont="1" applyFill="1" applyBorder="1" applyAlignment="1"/>
    <xf numFmtId="193" fontId="43" fillId="0" borderId="38" xfId="146" applyNumberFormat="1" applyFont="1" applyFill="1" applyBorder="1" applyAlignment="1">
      <alignment horizontal="center"/>
    </xf>
    <xf numFmtId="0" fontId="64" fillId="0" borderId="49" xfId="146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horizontal="left" vertical="center"/>
    </xf>
    <xf numFmtId="0" fontId="67" fillId="0" borderId="31" xfId="146" quotePrefix="1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vertical="center"/>
    </xf>
    <xf numFmtId="0" fontId="67" fillId="0" borderId="31" xfId="146" applyFont="1" applyFill="1" applyBorder="1" applyAlignment="1">
      <alignment horizontal="center" vertical="center"/>
    </xf>
    <xf numFmtId="3" fontId="64" fillId="0" borderId="31" xfId="146" applyNumberFormat="1" applyFont="1" applyFill="1" applyBorder="1" applyAlignment="1">
      <alignment vertical="center"/>
    </xf>
    <xf numFmtId="178" fontId="64" fillId="0" borderId="31" xfId="146" applyNumberFormat="1" applyFont="1" applyFill="1" applyBorder="1" applyAlignment="1">
      <alignment vertical="center"/>
    </xf>
    <xf numFmtId="3" fontId="63" fillId="0" borderId="31" xfId="146" applyNumberFormat="1" applyFont="1" applyFill="1" applyBorder="1" applyAlignment="1">
      <alignment vertical="center"/>
    </xf>
    <xf numFmtId="193" fontId="63" fillId="0" borderId="39" xfId="146" applyNumberFormat="1" applyFont="1" applyFill="1" applyBorder="1" applyAlignment="1">
      <alignment horizontal="right" vertical="center"/>
    </xf>
    <xf numFmtId="0" fontId="69" fillId="0" borderId="51" xfId="146" applyFont="1" applyFill="1" applyBorder="1" applyAlignment="1">
      <alignment horizontal="center" vertical="center" textRotation="255" wrapText="1"/>
    </xf>
    <xf numFmtId="49" fontId="69" fillId="0" borderId="12" xfId="146" applyNumberFormat="1" applyFont="1" applyFill="1" applyBorder="1" applyAlignment="1">
      <alignment vertical="center" textRotation="255"/>
    </xf>
    <xf numFmtId="49" fontId="69" fillId="0" borderId="12" xfId="146" applyNumberFormat="1" applyFont="1" applyFill="1" applyBorder="1" applyAlignment="1">
      <alignment horizontal="center" vertical="center" textRotation="255"/>
    </xf>
    <xf numFmtId="3" fontId="69" fillId="0" borderId="12" xfId="146" applyNumberFormat="1" applyFont="1" applyFill="1" applyBorder="1" applyAlignment="1">
      <alignment vertical="center"/>
    </xf>
    <xf numFmtId="3" fontId="69" fillId="0" borderId="12" xfId="146" applyNumberFormat="1" applyFont="1" applyFill="1" applyBorder="1" applyAlignment="1">
      <alignment horizontal="right" vertical="center"/>
    </xf>
    <xf numFmtId="3" fontId="69" fillId="0" borderId="12" xfId="146" applyNumberFormat="1" applyFont="1" applyFill="1" applyBorder="1" applyAlignment="1">
      <alignment horizontal="center" vertical="center"/>
    </xf>
    <xf numFmtId="193" fontId="69" fillId="0" borderId="50" xfId="146" applyNumberFormat="1" applyFont="1" applyFill="1" applyBorder="1" applyAlignment="1">
      <alignment horizontal="left" vertical="center"/>
    </xf>
    <xf numFmtId="0" fontId="69" fillId="0" borderId="30" xfId="146" applyFont="1" applyFill="1" applyBorder="1" applyAlignment="1">
      <alignment horizontal="left" vertical="center" textRotation="255"/>
    </xf>
    <xf numFmtId="0" fontId="69" fillId="0" borderId="0" xfId="146" applyFont="1" applyFill="1" applyBorder="1" applyAlignment="1">
      <alignment horizontal="left" vertical="center" textRotation="255"/>
    </xf>
    <xf numFmtId="49" fontId="69" fillId="0" borderId="41" xfId="146" applyNumberFormat="1" applyFont="1" applyFill="1" applyBorder="1" applyAlignment="1">
      <alignment horizontal="right" vertical="center" textRotation="255"/>
    </xf>
    <xf numFmtId="0" fontId="67" fillId="0" borderId="0" xfId="146" applyFont="1" applyFill="1" applyBorder="1" applyAlignment="1">
      <alignment horizontal="center" vertical="center"/>
    </xf>
    <xf numFmtId="3" fontId="69" fillId="0" borderId="0" xfId="146" applyNumberFormat="1" applyFont="1" applyFill="1" applyBorder="1" applyAlignment="1">
      <alignment horizontal="left" vertical="center" textRotation="255"/>
    </xf>
    <xf numFmtId="49" fontId="69" fillId="0" borderId="0" xfId="146" applyNumberFormat="1" applyFont="1" applyFill="1" applyBorder="1" applyAlignment="1">
      <alignment horizontal="right" vertical="center" textRotation="255"/>
    </xf>
    <xf numFmtId="49" fontId="69" fillId="0" borderId="0" xfId="146" applyNumberFormat="1" applyFont="1" applyFill="1" applyBorder="1" applyAlignment="1">
      <alignment vertical="center" textRotation="255"/>
    </xf>
    <xf numFmtId="49" fontId="69" fillId="0" borderId="0" xfId="146" applyNumberFormat="1" applyFont="1" applyFill="1" applyBorder="1" applyAlignment="1">
      <alignment horizontal="center" vertical="center" textRotation="255"/>
    </xf>
    <xf numFmtId="3" fontId="69" fillId="0" borderId="0" xfId="146" applyNumberFormat="1" applyFont="1" applyFill="1" applyBorder="1" applyAlignment="1">
      <alignment vertical="center"/>
    </xf>
    <xf numFmtId="3" fontId="69" fillId="0" borderId="0" xfId="146" applyNumberFormat="1" applyFont="1" applyFill="1" applyBorder="1" applyAlignment="1">
      <alignment horizontal="right" vertical="center"/>
    </xf>
    <xf numFmtId="3" fontId="69" fillId="0" borderId="0" xfId="146" applyNumberFormat="1" applyFont="1" applyFill="1" applyBorder="1" applyAlignment="1">
      <alignment horizontal="center" vertical="center"/>
    </xf>
    <xf numFmtId="193" fontId="69" fillId="0" borderId="38" xfId="146" applyNumberFormat="1" applyFont="1" applyFill="1" applyBorder="1" applyAlignment="1">
      <alignment horizontal="left" vertical="center"/>
    </xf>
    <xf numFmtId="197" fontId="70" fillId="0" borderId="30" xfId="146" applyNumberFormat="1" applyFont="1" applyFill="1" applyBorder="1" applyAlignment="1"/>
    <xf numFmtId="0" fontId="62" fillId="0" borderId="0" xfId="146" applyNumberFormat="1" applyFont="1" applyFill="1" applyBorder="1" applyAlignment="1"/>
    <xf numFmtId="197" fontId="70" fillId="0" borderId="0" xfId="146" applyNumberFormat="1" applyFont="1" applyFill="1" applyBorder="1" applyAlignment="1"/>
    <xf numFmtId="0" fontId="62" fillId="0" borderId="0" xfId="146" quotePrefix="1" applyFont="1" applyFill="1" applyBorder="1" applyAlignment="1"/>
    <xf numFmtId="0" fontId="64" fillId="0" borderId="0" xfId="146" applyFont="1" applyFill="1" applyBorder="1" applyAlignment="1">
      <alignment vertical="center"/>
    </xf>
    <xf numFmtId="3" fontId="64" fillId="0" borderId="0" xfId="146" applyNumberFormat="1" applyFont="1" applyFill="1" applyBorder="1" applyAlignment="1">
      <alignment vertical="center"/>
    </xf>
    <xf numFmtId="178" fontId="64" fillId="0" borderId="0" xfId="146" applyNumberFormat="1" applyFont="1" applyFill="1" applyBorder="1" applyAlignment="1">
      <alignment vertical="center"/>
    </xf>
    <xf numFmtId="193" fontId="64" fillId="0" borderId="38" xfId="146" applyNumberFormat="1" applyFont="1" applyFill="1" applyBorder="1" applyAlignment="1">
      <alignment horizontal="center" vertical="center"/>
    </xf>
    <xf numFmtId="0" fontId="62" fillId="0" borderId="0" xfId="146" applyFont="1" applyFill="1" applyBorder="1" applyAlignment="1"/>
    <xf numFmtId="0" fontId="71" fillId="0" borderId="0" xfId="146" applyFont="1" applyFill="1" applyBorder="1" applyAlignment="1"/>
    <xf numFmtId="177" fontId="72" fillId="0" borderId="0" xfId="146" applyNumberFormat="1" applyFont="1" applyFill="1" applyBorder="1" applyAlignment="1" applyProtection="1">
      <alignment horizontal="left" vertical="center"/>
      <protection locked="0"/>
    </xf>
    <xf numFmtId="0" fontId="43" fillId="0" borderId="0" xfId="146" applyFont="1" applyFill="1" applyBorder="1" applyAlignment="1">
      <alignment horizontal="left" vertical="center"/>
    </xf>
    <xf numFmtId="0" fontId="43" fillId="0" borderId="0" xfId="146" applyFont="1" applyFill="1" applyBorder="1" applyAlignment="1">
      <alignment horizontal="center" vertical="center"/>
    </xf>
    <xf numFmtId="0" fontId="62" fillId="0" borderId="0" xfId="146" applyFont="1" applyFill="1" applyBorder="1" applyAlignment="1">
      <alignment vertical="center"/>
    </xf>
    <xf numFmtId="194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194" fontId="72" fillId="0" borderId="0" xfId="146" applyNumberFormat="1" applyFont="1" applyFill="1" applyBorder="1" applyAlignment="1" applyProtection="1">
      <alignment vertical="center"/>
      <protection locked="0"/>
    </xf>
    <xf numFmtId="0" fontId="73" fillId="0" borderId="0" xfId="146" applyFont="1" applyFill="1" applyBorder="1" applyAlignment="1" applyProtection="1">
      <alignment vertical="center"/>
      <protection locked="0"/>
    </xf>
    <xf numFmtId="0" fontId="62" fillId="0" borderId="38" xfId="146" applyFont="1" applyFill="1" applyBorder="1" applyAlignment="1" applyProtection="1">
      <alignment vertical="center"/>
      <protection locked="0"/>
    </xf>
    <xf numFmtId="177" fontId="72" fillId="0" borderId="0" xfId="146" applyNumberFormat="1" applyFont="1" applyFill="1" applyBorder="1" applyAlignment="1" applyProtection="1">
      <alignment horizontal="left"/>
      <protection locked="0"/>
    </xf>
    <xf numFmtId="194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177" fontId="72" fillId="0" borderId="0" xfId="146" applyNumberFormat="1" applyFont="1" applyFill="1" applyBorder="1" applyAlignment="1" applyProtection="1">
      <alignment horizontal="center" vertical="center"/>
      <protection locked="0"/>
    </xf>
    <xf numFmtId="194" fontId="72" fillId="0" borderId="0" xfId="146" quotePrefix="1" applyNumberFormat="1" applyFont="1" applyFill="1" applyBorder="1" applyAlignment="1" applyProtection="1">
      <alignment vertical="center"/>
      <protection locked="0"/>
    </xf>
    <xf numFmtId="177" fontId="72" fillId="0" borderId="0" xfId="146" applyNumberFormat="1" applyFont="1" applyFill="1" applyBorder="1" applyAlignment="1" applyProtection="1">
      <alignment horizontal="center"/>
      <protection locked="0"/>
    </xf>
    <xf numFmtId="194" fontId="72" fillId="0" borderId="0" xfId="146" quotePrefix="1" applyNumberFormat="1" applyFont="1" applyFill="1" applyBorder="1" applyAlignment="1" applyProtection="1">
      <alignment horizontal="left"/>
      <protection locked="0"/>
    </xf>
    <xf numFmtId="0" fontId="73" fillId="0" borderId="0" xfId="146" applyFont="1" applyFill="1" applyBorder="1" applyAlignment="1" applyProtection="1">
      <protection locked="0"/>
    </xf>
    <xf numFmtId="0" fontId="62" fillId="0" borderId="38" xfId="146" applyFont="1" applyFill="1" applyBorder="1" applyAlignment="1" applyProtection="1">
      <protection locked="0"/>
    </xf>
    <xf numFmtId="194" fontId="72" fillId="0" borderId="0" xfId="146" quotePrefix="1" applyNumberFormat="1" applyFont="1" applyFill="1" applyBorder="1" applyAlignment="1" applyProtection="1">
      <protection locked="0"/>
    </xf>
    <xf numFmtId="0" fontId="74" fillId="0" borderId="0" xfId="146" quotePrefix="1" applyFont="1" applyFill="1" applyBorder="1" applyAlignment="1">
      <alignment horizontal="left"/>
    </xf>
    <xf numFmtId="0" fontId="43" fillId="0" borderId="0" xfId="146" applyFont="1" applyFill="1" applyBorder="1" applyAlignment="1"/>
    <xf numFmtId="0" fontId="62" fillId="0" borderId="0" xfId="146" applyNumberFormat="1" applyFont="1" applyFill="1" applyBorder="1" applyAlignment="1" applyProtection="1">
      <protection locked="0"/>
    </xf>
    <xf numFmtId="199" fontId="68" fillId="0" borderId="0" xfId="146" applyNumberFormat="1" applyFont="1" applyFill="1" applyBorder="1" applyAlignment="1" applyProtection="1">
      <alignment horizontal="right" vertical="center"/>
      <protection locked="0"/>
    </xf>
    <xf numFmtId="0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NumberFormat="1" applyFont="1" applyFill="1" applyBorder="1" applyAlignment="1" applyProtection="1">
      <alignment vertical="center"/>
      <protection locked="0"/>
    </xf>
    <xf numFmtId="0" fontId="43" fillId="0" borderId="30" xfId="146" applyFont="1" applyFill="1" applyBorder="1" applyAlignment="1">
      <alignment horizontal="left" vertical="center"/>
    </xf>
    <xf numFmtId="3" fontId="70" fillId="0" borderId="0" xfId="146" applyNumberFormat="1" applyFont="1" applyFill="1" applyBorder="1" applyAlignment="1">
      <alignment horizontal="right" vertical="center"/>
    </xf>
    <xf numFmtId="3" fontId="43" fillId="0" borderId="0" xfId="146" applyNumberFormat="1" applyFont="1" applyFill="1" applyBorder="1" applyAlignment="1">
      <alignment vertical="center"/>
    </xf>
    <xf numFmtId="193" fontId="43" fillId="0" borderId="38" xfId="146" applyNumberFormat="1" applyFont="1" applyFill="1" applyBorder="1" applyAlignment="1">
      <alignment horizontal="center" vertical="center"/>
    </xf>
    <xf numFmtId="0" fontId="64" fillId="0" borderId="30" xfId="146" applyFont="1" applyFill="1" applyBorder="1" applyAlignment="1">
      <alignment horizontal="left"/>
    </xf>
    <xf numFmtId="0" fontId="64" fillId="0" borderId="0" xfId="146" applyFont="1" applyFill="1" applyBorder="1" applyAlignment="1">
      <alignment horizontal="left"/>
    </xf>
    <xf numFmtId="3" fontId="64" fillId="0" borderId="0" xfId="146" applyNumberFormat="1" applyFont="1" applyFill="1" applyBorder="1" applyAlignment="1"/>
    <xf numFmtId="193" fontId="64" fillId="0" borderId="38" xfId="146" applyNumberFormat="1" applyFont="1" applyFill="1" applyBorder="1" applyAlignment="1">
      <alignment horizontal="center"/>
    </xf>
    <xf numFmtId="0" fontId="64" fillId="0" borderId="49" xfId="146" applyFont="1" applyFill="1" applyBorder="1" applyAlignment="1">
      <alignment horizontal="left"/>
    </xf>
    <xf numFmtId="0" fontId="64" fillId="0" borderId="31" xfId="146" applyFont="1" applyFill="1" applyBorder="1" applyAlignment="1">
      <alignment horizontal="left"/>
    </xf>
    <xf numFmtId="0" fontId="67" fillId="0" borderId="31" xfId="146" quotePrefix="1" applyFont="1" applyFill="1" applyBorder="1" applyAlignment="1">
      <alignment horizontal="left"/>
    </xf>
    <xf numFmtId="0" fontId="64" fillId="0" borderId="31" xfId="146" applyFont="1" applyFill="1" applyBorder="1" applyAlignment="1"/>
    <xf numFmtId="0" fontId="67" fillId="0" borderId="31" xfId="146" applyFont="1" applyFill="1" applyBorder="1" applyAlignment="1">
      <alignment horizontal="center"/>
    </xf>
    <xf numFmtId="3" fontId="64" fillId="0" borderId="31" xfId="146" applyNumberFormat="1" applyFont="1" applyFill="1" applyBorder="1" applyAlignment="1"/>
    <xf numFmtId="178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right"/>
    </xf>
    <xf numFmtId="3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left"/>
    </xf>
    <xf numFmtId="193" fontId="64" fillId="0" borderId="39" xfId="146" applyNumberFormat="1" applyFont="1" applyFill="1" applyBorder="1" applyAlignment="1">
      <alignment horizontal="center"/>
    </xf>
    <xf numFmtId="0" fontId="0" fillId="0" borderId="0" xfId="0" applyAlignment="1"/>
    <xf numFmtId="3" fontId="75" fillId="0" borderId="56" xfId="0" applyNumberFormat="1" applyFont="1" applyBorder="1" applyAlignment="1">
      <alignment horizontal="center" vertical="center"/>
    </xf>
    <xf numFmtId="3" fontId="75" fillId="0" borderId="22" xfId="0" applyNumberFormat="1" applyFont="1" applyBorder="1" applyAlignment="1">
      <alignment horizontal="center" vertical="center"/>
    </xf>
    <xf numFmtId="0" fontId="76" fillId="0" borderId="33" xfId="0" applyNumberFormat="1" applyFont="1" applyBorder="1" applyAlignment="1">
      <alignment horizontal="right" vertical="center"/>
    </xf>
    <xf numFmtId="3" fontId="76" fillId="0" borderId="48" xfId="0" applyNumberFormat="1" applyFont="1" applyBorder="1" applyAlignment="1">
      <alignment horizontal="left" vertical="center"/>
    </xf>
    <xf numFmtId="0" fontId="76" fillId="0" borderId="37" xfId="0" applyNumberFormat="1" applyFont="1" applyBorder="1" applyAlignment="1">
      <alignment horizontal="right" vertical="center"/>
    </xf>
    <xf numFmtId="3" fontId="76" fillId="0" borderId="59" xfId="0" applyNumberFormat="1" applyFont="1" applyBorder="1" applyAlignment="1">
      <alignment horizontal="left" vertical="center"/>
    </xf>
    <xf numFmtId="10" fontId="76" fillId="0" borderId="33" xfId="0" applyNumberFormat="1" applyFont="1" applyBorder="1" applyAlignment="1">
      <alignment horizontal="right" vertical="center"/>
    </xf>
    <xf numFmtId="9" fontId="76" fillId="0" borderId="37" xfId="0" applyNumberFormat="1" applyFont="1" applyBorder="1" applyAlignment="1">
      <alignment horizontal="right" vertical="center"/>
    </xf>
    <xf numFmtId="0" fontId="76" fillId="0" borderId="61" xfId="0" applyNumberFormat="1" applyFont="1" applyBorder="1" applyAlignment="1">
      <alignment horizontal="right" vertical="center"/>
    </xf>
    <xf numFmtId="3" fontId="76" fillId="0" borderId="45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76" fillId="0" borderId="47" xfId="0" applyNumberFormat="1" applyFont="1" applyBorder="1" applyAlignment="1">
      <alignment horizontal="center" vertical="center"/>
    </xf>
    <xf numFmtId="3" fontId="76" fillId="0" borderId="42" xfId="0" applyNumberFormat="1" applyFont="1" applyBorder="1" applyAlignment="1">
      <alignment horizontal="center" vertical="center"/>
    </xf>
    <xf numFmtId="3" fontId="76" fillId="0" borderId="5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0" fontId="76" fillId="0" borderId="33" xfId="0" applyNumberFormat="1" applyFont="1" applyBorder="1" applyAlignment="1">
      <alignment horizontal="right" vertical="center"/>
    </xf>
    <xf numFmtId="3" fontId="76" fillId="0" borderId="0" xfId="0" applyNumberFormat="1" applyFont="1" applyBorder="1" applyAlignment="1">
      <alignment vertical="center"/>
    </xf>
    <xf numFmtId="3" fontId="75" fillId="0" borderId="0" xfId="0" applyNumberFormat="1" applyFont="1" applyBorder="1" applyAlignment="1">
      <alignment vertical="center"/>
    </xf>
    <xf numFmtId="3" fontId="76" fillId="0" borderId="62" xfId="0" applyNumberFormat="1" applyFont="1" applyBorder="1" applyAlignment="1">
      <alignment vertical="center"/>
    </xf>
    <xf numFmtId="0" fontId="75" fillId="0" borderId="56" xfId="0" applyNumberFormat="1" applyFont="1" applyBorder="1" applyAlignment="1">
      <alignment horizontal="center" vertical="center"/>
    </xf>
    <xf numFmtId="3" fontId="76" fillId="0" borderId="20" xfId="0" applyNumberFormat="1" applyFont="1" applyBorder="1" applyAlignment="1">
      <alignment vertical="center"/>
    </xf>
    <xf numFmtId="3" fontId="76" fillId="0" borderId="32" xfId="0" applyNumberFormat="1" applyFont="1" applyBorder="1" applyAlignment="1">
      <alignment horizontal="center" vertical="center"/>
    </xf>
    <xf numFmtId="195" fontId="76" fillId="0" borderId="37" xfId="0" applyNumberFormat="1" applyFont="1" applyBorder="1" applyAlignment="1">
      <alignment horizontal="right" vertical="center"/>
    </xf>
    <xf numFmtId="195" fontId="76" fillId="0" borderId="33" xfId="0" applyNumberFormat="1" applyFont="1" applyBorder="1" applyAlignment="1">
      <alignment horizontal="right" vertical="center"/>
    </xf>
    <xf numFmtId="0" fontId="57" fillId="26" borderId="14" xfId="146" applyFont="1" applyFill="1" applyBorder="1" applyAlignment="1">
      <alignment horizontal="center" vertical="center"/>
    </xf>
    <xf numFmtId="178" fontId="75" fillId="0" borderId="57" xfId="147" applyNumberFormat="1" applyFont="1" applyBorder="1" applyAlignment="1">
      <alignment horizontal="center" vertical="center"/>
    </xf>
    <xf numFmtId="178" fontId="76" fillId="0" borderId="33" xfId="147" applyNumberFormat="1" applyFont="1" applyBorder="1" applyAlignment="1">
      <alignment vertical="center"/>
    </xf>
    <xf numFmtId="178" fontId="76" fillId="0" borderId="33" xfId="147" applyNumberFormat="1" applyFont="1" applyBorder="1" applyAlignment="1">
      <alignment horizontal="right" vertical="center"/>
    </xf>
    <xf numFmtId="178" fontId="76" fillId="0" borderId="37" xfId="147" applyNumberFormat="1" applyFont="1" applyBorder="1" applyAlignment="1">
      <alignment vertical="center"/>
    </xf>
    <xf numFmtId="178" fontId="3" fillId="0" borderId="47" xfId="147" applyNumberFormat="1" applyFont="1" applyBorder="1">
      <alignment vertical="center"/>
    </xf>
    <xf numFmtId="178" fontId="76" fillId="0" borderId="61" xfId="147" applyNumberFormat="1" applyFont="1" applyBorder="1" applyAlignment="1">
      <alignment vertical="center"/>
    </xf>
    <xf numFmtId="178" fontId="0" fillId="0" borderId="0" xfId="147" applyNumberFormat="1" applyFont="1" applyAlignment="1">
      <alignment vertical="center"/>
    </xf>
    <xf numFmtId="178" fontId="0" fillId="0" borderId="0" xfId="147" applyNumberFormat="1" applyFont="1" applyAlignment="1"/>
    <xf numFmtId="0" fontId="77" fillId="0" borderId="0" xfId="146" applyFont="1" applyFill="1" applyBorder="1" applyAlignment="1">
      <alignment vertical="top"/>
    </xf>
    <xf numFmtId="0" fontId="77" fillId="0" borderId="0" xfId="146" applyFont="1" applyFill="1" applyBorder="1" applyAlignment="1">
      <alignment vertical="center"/>
    </xf>
    <xf numFmtId="0" fontId="57" fillId="26" borderId="14" xfId="146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9" fillId="26" borderId="19" xfId="146" applyFont="1" applyFill="1" applyBorder="1" applyAlignment="1">
      <alignment horizontal="left" vertical="center"/>
    </xf>
    <xf numFmtId="0" fontId="59" fillId="26" borderId="35" xfId="146" applyFont="1" applyFill="1" applyBorder="1" applyAlignment="1">
      <alignment vertical="center" shrinkToFit="1"/>
    </xf>
    <xf numFmtId="41" fontId="57" fillId="26" borderId="35" xfId="45" applyNumberFormat="1" applyFont="1" applyFill="1" applyBorder="1" applyAlignment="1">
      <alignment vertical="center"/>
    </xf>
    <xf numFmtId="0" fontId="57" fillId="26" borderId="35" xfId="146" applyFont="1" applyFill="1" applyBorder="1" applyAlignment="1">
      <alignment horizontal="center" vertical="center"/>
    </xf>
    <xf numFmtId="3" fontId="57" fillId="26" borderId="35" xfId="146" applyNumberFormat="1" applyFont="1" applyFill="1" applyBorder="1" applyAlignment="1">
      <alignment vertical="center"/>
    </xf>
    <xf numFmtId="3" fontId="59" fillId="26" borderId="35" xfId="146" applyNumberFormat="1" applyFont="1" applyFill="1" applyBorder="1" applyAlignment="1">
      <alignment horizontal="right" vertical="center"/>
    </xf>
    <xf numFmtId="3" fontId="57" fillId="26" borderId="35" xfId="146" applyNumberFormat="1" applyFont="1" applyFill="1" applyBorder="1" applyAlignment="1">
      <alignment horizontal="right" vertical="center"/>
    </xf>
    <xf numFmtId="3" fontId="59" fillId="26" borderId="35" xfId="146" applyNumberFormat="1" applyFont="1" applyFill="1" applyBorder="1" applyAlignment="1">
      <alignment horizontal="center" vertical="center"/>
    </xf>
    <xf numFmtId="3" fontId="59" fillId="26" borderId="20" xfId="146" applyNumberFormat="1" applyFont="1" applyFill="1" applyBorder="1" applyAlignment="1">
      <alignment horizontal="center" vertical="center"/>
    </xf>
    <xf numFmtId="189" fontId="61" fillId="26" borderId="19" xfId="0" applyNumberFormat="1" applyFont="1" applyFill="1" applyBorder="1" applyAlignment="1">
      <alignment horizontal="center" vertical="center" shrinkToFit="1"/>
    </xf>
    <xf numFmtId="178" fontId="60" fillId="26" borderId="35" xfId="146" applyNumberFormat="1" applyFont="1" applyFill="1" applyBorder="1" applyAlignment="1">
      <alignment vertical="center"/>
    </xf>
    <xf numFmtId="3" fontId="61" fillId="0" borderId="35" xfId="0" applyNumberFormat="1" applyFont="1" applyFill="1" applyBorder="1" applyAlignment="1">
      <alignment horizontal="center" vertical="center"/>
    </xf>
    <xf numFmtId="3" fontId="60" fillId="26" borderId="35" xfId="146" applyNumberFormat="1" applyFont="1" applyFill="1" applyBorder="1" applyAlignment="1">
      <alignment vertical="center"/>
    </xf>
    <xf numFmtId="196" fontId="60" fillId="26" borderId="35" xfId="146" applyNumberFormat="1" applyFont="1" applyFill="1" applyBorder="1" applyAlignment="1">
      <alignment horizontal="center" vertical="center"/>
    </xf>
    <xf numFmtId="3" fontId="60" fillId="26" borderId="20" xfId="146" applyNumberFormat="1" applyFont="1" applyFill="1" applyBorder="1" applyAlignment="1">
      <alignment horizontal="center" vertical="center"/>
    </xf>
    <xf numFmtId="3" fontId="57" fillId="26" borderId="21" xfId="146" applyNumberFormat="1" applyFont="1" applyFill="1" applyBorder="1" applyAlignment="1">
      <alignment vertical="center"/>
    </xf>
    <xf numFmtId="0" fontId="57" fillId="26" borderId="21" xfId="146" applyFont="1" applyFill="1" applyBorder="1" applyAlignment="1">
      <alignment horizontal="centerContinuous" vertical="center"/>
    </xf>
    <xf numFmtId="190" fontId="61" fillId="0" borderId="35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57" fillId="26" borderId="19" xfId="146" applyFont="1" applyFill="1" applyBorder="1" applyAlignment="1">
      <alignment horizontal="center" vertical="center"/>
    </xf>
    <xf numFmtId="0" fontId="57" fillId="26" borderId="35" xfId="146" applyFont="1" applyFill="1" applyBorder="1" applyAlignment="1">
      <alignment vertical="center" shrinkToFit="1"/>
    </xf>
    <xf numFmtId="3" fontId="57" fillId="26" borderId="35" xfId="146" applyNumberFormat="1" applyFont="1" applyFill="1" applyBorder="1" applyAlignment="1">
      <alignment horizontal="center" vertical="center"/>
    </xf>
    <xf numFmtId="3" fontId="57" fillId="26" borderId="20" xfId="146" applyNumberFormat="1" applyFont="1" applyFill="1" applyBorder="1" applyAlignment="1">
      <alignment horizontal="center" vertical="center"/>
    </xf>
    <xf numFmtId="0" fontId="59" fillId="26" borderId="19" xfId="146" applyFont="1" applyFill="1" applyBorder="1" applyAlignment="1">
      <alignment vertical="center"/>
    </xf>
    <xf numFmtId="0" fontId="57" fillId="26" borderId="19" xfId="146" applyFont="1" applyFill="1" applyBorder="1" applyAlignment="1">
      <alignment horizontal="center" vertical="center" shrinkToFit="1"/>
    </xf>
    <xf numFmtId="3" fontId="60" fillId="0" borderId="35" xfId="0" applyNumberFormat="1" applyFont="1" applyFill="1" applyBorder="1" applyAlignment="1">
      <alignment vertical="center" shrinkToFit="1"/>
    </xf>
    <xf numFmtId="3" fontId="60" fillId="0" borderId="35" xfId="0" applyNumberFormat="1" applyFont="1" applyFill="1" applyBorder="1" applyAlignment="1">
      <alignment horizontal="center" vertical="center"/>
    </xf>
    <xf numFmtId="3" fontId="57" fillId="26" borderId="35" xfId="146" applyNumberFormat="1" applyFont="1" applyFill="1" applyBorder="1" applyAlignment="1">
      <alignment horizontal="center" vertical="center" shrinkToFit="1"/>
    </xf>
    <xf numFmtId="3" fontId="60" fillId="26" borderId="35" xfId="146" applyNumberFormat="1" applyFont="1" applyFill="1" applyBorder="1" applyAlignment="1">
      <alignment horizontal="center" vertical="center"/>
    </xf>
    <xf numFmtId="0" fontId="0" fillId="0" borderId="0" xfId="0" applyAlignment="1"/>
    <xf numFmtId="0" fontId="57" fillId="26" borderId="21" xfId="146" applyFont="1" applyFill="1" applyBorder="1" applyAlignment="1">
      <alignment horizontal="center" vertical="center"/>
    </xf>
    <xf numFmtId="0" fontId="0" fillId="0" borderId="0" xfId="0" applyFill="1">
      <alignment vertical="center"/>
    </xf>
    <xf numFmtId="201" fontId="60" fillId="26" borderId="35" xfId="146" applyNumberFormat="1" applyFont="1" applyFill="1" applyBorder="1" applyAlignment="1">
      <alignment vertical="center"/>
    </xf>
    <xf numFmtId="202" fontId="57" fillId="26" borderId="35" xfId="45" applyNumberFormat="1" applyFont="1" applyFill="1" applyBorder="1" applyAlignment="1">
      <alignment horizontal="center" vertical="center"/>
    </xf>
    <xf numFmtId="189" fontId="61" fillId="26" borderId="60" xfId="0" applyNumberFormat="1" applyFont="1" applyFill="1" applyBorder="1" applyAlignment="1">
      <alignment horizontal="center" vertical="center" shrinkToFit="1"/>
    </xf>
    <xf numFmtId="190" fontId="61" fillId="0" borderId="42" xfId="0" applyNumberFormat="1" applyFont="1" applyFill="1" applyBorder="1" applyAlignment="1">
      <alignment vertical="center" shrinkToFit="1"/>
    </xf>
    <xf numFmtId="178" fontId="60" fillId="26" borderId="42" xfId="146" applyNumberFormat="1" applyFont="1" applyFill="1" applyBorder="1" applyAlignment="1">
      <alignment vertical="center"/>
    </xf>
    <xf numFmtId="3" fontId="61" fillId="0" borderId="42" xfId="0" applyNumberFormat="1" applyFont="1" applyFill="1" applyBorder="1" applyAlignment="1">
      <alignment horizontal="center" vertical="center"/>
    </xf>
    <xf numFmtId="3" fontId="60" fillId="26" borderId="42" xfId="146" applyNumberFormat="1" applyFont="1" applyFill="1" applyBorder="1" applyAlignment="1">
      <alignment vertical="center"/>
    </xf>
    <xf numFmtId="196" fontId="60" fillId="26" borderId="42" xfId="146" applyNumberFormat="1" applyFont="1" applyFill="1" applyBorder="1" applyAlignment="1">
      <alignment horizontal="center" vertical="center"/>
    </xf>
    <xf numFmtId="3" fontId="60" fillId="26" borderId="66" xfId="146" applyNumberFormat="1" applyFont="1" applyFill="1" applyBorder="1" applyAlignment="1">
      <alignment horizontal="center" vertical="center"/>
    </xf>
    <xf numFmtId="0" fontId="59" fillId="26" borderId="60" xfId="146" applyFont="1" applyFill="1" applyBorder="1" applyAlignment="1">
      <alignment horizontal="left" vertical="center"/>
    </xf>
    <xf numFmtId="0" fontId="59" fillId="26" borderId="42" xfId="146" applyFont="1" applyFill="1" applyBorder="1" applyAlignment="1">
      <alignment vertical="center" shrinkToFit="1"/>
    </xf>
    <xf numFmtId="41" fontId="57" fillId="26" borderId="42" xfId="45" applyNumberFormat="1" applyFont="1" applyFill="1" applyBorder="1" applyAlignment="1">
      <alignment vertical="center"/>
    </xf>
    <xf numFmtId="0" fontId="57" fillId="26" borderId="42" xfId="146" applyFont="1" applyFill="1" applyBorder="1" applyAlignment="1">
      <alignment horizontal="center" vertical="center"/>
    </xf>
    <xf numFmtId="3" fontId="57" fillId="26" borderId="42" xfId="146" applyNumberFormat="1" applyFont="1" applyFill="1" applyBorder="1" applyAlignment="1">
      <alignment vertical="center"/>
    </xf>
    <xf numFmtId="3" fontId="59" fillId="26" borderId="42" xfId="146" applyNumberFormat="1" applyFont="1" applyFill="1" applyBorder="1" applyAlignment="1">
      <alignment horizontal="right" vertical="center"/>
    </xf>
    <xf numFmtId="3" fontId="57" fillId="26" borderId="42" xfId="146" applyNumberFormat="1" applyFont="1" applyFill="1" applyBorder="1" applyAlignment="1">
      <alignment horizontal="right" vertical="center"/>
    </xf>
    <xf numFmtId="3" fontId="59" fillId="26" borderId="42" xfId="146" applyNumberFormat="1" applyFont="1" applyFill="1" applyBorder="1" applyAlignment="1">
      <alignment horizontal="center" vertical="center"/>
    </xf>
    <xf numFmtId="3" fontId="59" fillId="26" borderId="66" xfId="146" applyNumberFormat="1" applyFont="1" applyFill="1" applyBorder="1" applyAlignment="1">
      <alignment horizontal="center" vertical="center"/>
    </xf>
    <xf numFmtId="0" fontId="59" fillId="26" borderId="60" xfId="146" applyFont="1" applyFill="1" applyBorder="1" applyAlignment="1">
      <alignment vertical="center"/>
    </xf>
    <xf numFmtId="3" fontId="60" fillId="0" borderId="42" xfId="0" applyNumberFormat="1" applyFont="1" applyFill="1" applyBorder="1" applyAlignment="1">
      <alignment vertical="center" shrinkToFit="1"/>
    </xf>
    <xf numFmtId="3" fontId="60" fillId="0" borderId="42" xfId="0" applyNumberFormat="1" applyFont="1" applyFill="1" applyBorder="1" applyAlignment="1">
      <alignment horizontal="center" vertical="center"/>
    </xf>
    <xf numFmtId="3" fontId="59" fillId="26" borderId="35" xfId="146" applyNumberFormat="1" applyFont="1" applyFill="1" applyBorder="1" applyAlignment="1">
      <alignment vertical="center"/>
    </xf>
    <xf numFmtId="3" fontId="59" fillId="26" borderId="42" xfId="146" applyNumberFormat="1" applyFont="1" applyFill="1" applyBorder="1" applyAlignment="1">
      <alignment vertical="center"/>
    </xf>
    <xf numFmtId="0" fontId="59" fillId="26" borderId="58" xfId="146" applyFont="1" applyFill="1" applyBorder="1" applyAlignment="1">
      <alignment horizontal="center" vertical="center"/>
    </xf>
    <xf numFmtId="0" fontId="59" fillId="26" borderId="47" xfId="146" applyFont="1" applyFill="1" applyBorder="1" applyAlignment="1">
      <alignment vertical="center" shrinkToFit="1"/>
    </xf>
    <xf numFmtId="3" fontId="75" fillId="0" borderId="67" xfId="0" applyNumberFormat="1" applyFont="1" applyBorder="1" applyAlignment="1">
      <alignment horizontal="center" vertical="center"/>
    </xf>
    <xf numFmtId="0" fontId="57" fillId="26" borderId="24" xfId="146" applyFont="1" applyFill="1" applyBorder="1" applyAlignment="1">
      <alignment horizontal="center" vertical="center" shrinkToFit="1"/>
    </xf>
    <xf numFmtId="10" fontId="57" fillId="26" borderId="21" xfId="146" applyNumberFormat="1" applyFont="1" applyFill="1" applyBorder="1" applyAlignment="1">
      <alignment horizontal="left" vertical="center" shrinkToFit="1"/>
    </xf>
    <xf numFmtId="3" fontId="60" fillId="26" borderId="21" xfId="146" applyNumberFormat="1" applyFont="1" applyFill="1" applyBorder="1" applyAlignment="1">
      <alignment vertical="center"/>
    </xf>
    <xf numFmtId="3" fontId="57" fillId="26" borderId="21" xfId="146" applyNumberFormat="1" applyFont="1" applyFill="1" applyBorder="1" applyAlignment="1">
      <alignment horizontal="center" vertical="center" shrinkToFit="1"/>
    </xf>
    <xf numFmtId="3" fontId="57" fillId="26" borderId="25" xfId="146" applyNumberFormat="1" applyFont="1" applyFill="1" applyBorder="1" applyAlignment="1">
      <alignment horizontal="center" vertical="center"/>
    </xf>
    <xf numFmtId="3" fontId="41" fillId="0" borderId="60" xfId="0" applyNumberFormat="1" applyFont="1" applyBorder="1" applyAlignment="1">
      <alignment horizontal="left" vertical="center"/>
    </xf>
    <xf numFmtId="204" fontId="57" fillId="26" borderId="21" xfId="45" applyNumberFormat="1" applyFont="1" applyFill="1" applyBorder="1" applyAlignment="1">
      <alignment vertical="center"/>
    </xf>
    <xf numFmtId="3" fontId="41" fillId="0" borderId="19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vertical="center"/>
    </xf>
    <xf numFmtId="3" fontId="41" fillId="0" borderId="35" xfId="0" applyNumberFormat="1" applyFont="1" applyBorder="1" applyAlignment="1">
      <alignment horizontal="center" vertical="center"/>
    </xf>
    <xf numFmtId="3" fontId="41" fillId="0" borderId="35" xfId="0" applyNumberFormat="1" applyFont="1" applyBorder="1" applyAlignment="1">
      <alignment horizontal="right" vertical="center"/>
    </xf>
    <xf numFmtId="3" fontId="76" fillId="0" borderId="19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vertical="center"/>
    </xf>
    <xf numFmtId="3" fontId="76" fillId="0" borderId="35" xfId="0" applyNumberFormat="1" applyFont="1" applyBorder="1" applyAlignment="1">
      <alignment horizontal="center" vertical="center"/>
    </xf>
    <xf numFmtId="3" fontId="76" fillId="0" borderId="35" xfId="0" applyNumberFormat="1" applyFont="1" applyBorder="1" applyAlignment="1">
      <alignment horizontal="right" vertical="center"/>
    </xf>
    <xf numFmtId="3" fontId="76" fillId="0" borderId="20" xfId="0" applyNumberFormat="1" applyFont="1" applyBorder="1" applyAlignment="1">
      <alignment horizontal="left" vertical="center"/>
    </xf>
    <xf numFmtId="203" fontId="76" fillId="0" borderId="35" xfId="0" applyNumberFormat="1" applyFont="1" applyBorder="1" applyAlignment="1">
      <alignment vertical="center"/>
    </xf>
    <xf numFmtId="3" fontId="41" fillId="0" borderId="42" xfId="0" applyNumberFormat="1" applyFont="1" applyBorder="1" applyAlignment="1">
      <alignment horizontal="left" vertical="center"/>
    </xf>
    <xf numFmtId="3" fontId="41" fillId="0" borderId="42" xfId="0" applyNumberFormat="1" applyFont="1" applyBorder="1" applyAlignment="1">
      <alignment vertical="center"/>
    </xf>
    <xf numFmtId="3" fontId="41" fillId="0" borderId="42" xfId="0" applyNumberFormat="1" applyFont="1" applyBorder="1" applyAlignment="1">
      <alignment horizontal="center" vertical="center"/>
    </xf>
    <xf numFmtId="3" fontId="41" fillId="0" borderId="42" xfId="0" applyNumberFormat="1" applyFont="1" applyBorder="1" applyAlignment="1">
      <alignment horizontal="right" vertical="center"/>
    </xf>
    <xf numFmtId="3" fontId="41" fillId="0" borderId="66" xfId="0" applyNumberFormat="1" applyFont="1" applyBorder="1" applyAlignment="1">
      <alignment horizontal="left" vertical="center"/>
    </xf>
    <xf numFmtId="3" fontId="75" fillId="0" borderId="68" xfId="0" applyNumberFormat="1" applyFont="1" applyBorder="1" applyAlignment="1">
      <alignment horizontal="center" vertical="center"/>
    </xf>
    <xf numFmtId="0" fontId="57" fillId="0" borderId="30" xfId="148" applyFont="1" applyBorder="1" applyAlignment="1">
      <alignment horizontal="center" vertical="center"/>
    </xf>
    <xf numFmtId="0" fontId="57" fillId="0" borderId="38" xfId="148" applyFont="1" applyBorder="1" applyAlignment="1">
      <alignment horizontal="center" vertical="center"/>
    </xf>
    <xf numFmtId="0" fontId="57" fillId="0" borderId="49" xfId="148" applyFont="1" applyBorder="1" applyAlignment="1">
      <alignment horizontal="center" vertical="center"/>
    </xf>
    <xf numFmtId="0" fontId="57" fillId="0" borderId="31" xfId="148" applyFont="1" applyBorder="1" applyAlignment="1">
      <alignment horizontal="center" vertical="center"/>
    </xf>
    <xf numFmtId="0" fontId="57" fillId="0" borderId="39" xfId="148" applyFont="1" applyBorder="1" applyAlignment="1">
      <alignment horizontal="center" vertical="center"/>
    </xf>
    <xf numFmtId="0" fontId="57" fillId="0" borderId="0" xfId="148" applyFont="1" applyBorder="1" applyAlignment="1">
      <alignment horizontal="left" vertical="center" indent="1"/>
    </xf>
    <xf numFmtId="0" fontId="79" fillId="0" borderId="0" xfId="0" applyFont="1">
      <alignment vertical="center"/>
    </xf>
    <xf numFmtId="3" fontId="76" fillId="0" borderId="35" xfId="0" applyNumberFormat="1" applyFont="1" applyFill="1" applyBorder="1" applyAlignment="1">
      <alignment vertical="center"/>
    </xf>
    <xf numFmtId="203" fontId="76" fillId="0" borderId="35" xfId="0" applyNumberFormat="1" applyFont="1" applyFill="1" applyBorder="1" applyAlignment="1">
      <alignment vertical="center"/>
    </xf>
    <xf numFmtId="176" fontId="76" fillId="0" borderId="35" xfId="0" applyNumberFormat="1" applyFont="1" applyFill="1" applyBorder="1" applyAlignment="1">
      <alignment vertical="center"/>
    </xf>
    <xf numFmtId="0" fontId="0" fillId="0" borderId="0" xfId="0">
      <alignment vertical="center"/>
    </xf>
    <xf numFmtId="0" fontId="57" fillId="0" borderId="14" xfId="146" applyFont="1" applyFill="1" applyBorder="1" applyAlignment="1">
      <alignment horizontal="center" vertical="center"/>
    </xf>
    <xf numFmtId="0" fontId="57" fillId="0" borderId="60" xfId="146" applyFont="1" applyFill="1" applyBorder="1" applyAlignment="1">
      <alignment horizontal="center" vertical="center" shrinkToFit="1"/>
    </xf>
    <xf numFmtId="3" fontId="57" fillId="0" borderId="35" xfId="146" applyNumberFormat="1" applyFont="1" applyFill="1" applyBorder="1" applyAlignment="1">
      <alignment vertical="center"/>
    </xf>
    <xf numFmtId="3" fontId="60" fillId="0" borderId="35" xfId="146" applyNumberFormat="1" applyFont="1" applyFill="1" applyBorder="1" applyAlignment="1">
      <alignment vertical="center"/>
    </xf>
    <xf numFmtId="3" fontId="60" fillId="0" borderId="42" xfId="146" applyNumberFormat="1" applyFont="1" applyFill="1" applyBorder="1" applyAlignment="1">
      <alignment horizontal="center" vertical="center"/>
    </xf>
    <xf numFmtId="3" fontId="57" fillId="0" borderId="42" xfId="146" applyNumberFormat="1" applyFont="1" applyFill="1" applyBorder="1" applyAlignment="1">
      <alignment vertical="center"/>
    </xf>
    <xf numFmtId="3" fontId="60" fillId="0" borderId="42" xfId="146" applyNumberFormat="1" applyFont="1" applyFill="1" applyBorder="1" applyAlignment="1">
      <alignment vertical="center"/>
    </xf>
    <xf numFmtId="3" fontId="76" fillId="0" borderId="35" xfId="0" applyNumberFormat="1" applyFont="1" applyFill="1" applyBorder="1" applyAlignment="1">
      <alignment horizontal="right" vertical="center"/>
    </xf>
    <xf numFmtId="201" fontId="60" fillId="0" borderId="42" xfId="146" applyNumberFormat="1" applyFont="1" applyFill="1" applyBorder="1" applyAlignment="1">
      <alignment vertical="center"/>
    </xf>
    <xf numFmtId="3" fontId="60" fillId="27" borderId="35" xfId="146" applyNumberFormat="1" applyFont="1" applyFill="1" applyBorder="1" applyAlignment="1">
      <alignment vertical="center"/>
    </xf>
    <xf numFmtId="0" fontId="57" fillId="0" borderId="0" xfId="148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3" fontId="0" fillId="0" borderId="0" xfId="0" applyNumberFormat="1" applyAlignment="1"/>
    <xf numFmtId="0" fontId="81" fillId="0" borderId="0" xfId="0" applyFont="1" applyAlignment="1"/>
    <xf numFmtId="194" fontId="72" fillId="0" borderId="0" xfId="146" applyNumberFormat="1" applyFont="1" applyFill="1" applyBorder="1" applyAlignment="1" applyProtection="1">
      <alignment horizontal="lef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43" fontId="0" fillId="0" borderId="0" xfId="0" applyNumberFormat="1">
      <alignment vertical="center"/>
    </xf>
    <xf numFmtId="0" fontId="59" fillId="0" borderId="19" xfId="146" applyFont="1" applyFill="1" applyBorder="1" applyAlignment="1">
      <alignment vertical="center"/>
    </xf>
    <xf numFmtId="0" fontId="0" fillId="0" borderId="0" xfId="0" applyAlignment="1"/>
    <xf numFmtId="0" fontId="69" fillId="0" borderId="52" xfId="146" applyFont="1" applyFill="1" applyBorder="1" applyAlignment="1">
      <alignment horizontal="center" vertical="center" textRotation="255"/>
    </xf>
    <xf numFmtId="202" fontId="57" fillId="26" borderId="35" xfId="45" applyNumberFormat="1" applyFont="1" applyFill="1" applyBorder="1" applyAlignment="1">
      <alignment vertical="center"/>
    </xf>
    <xf numFmtId="3" fontId="76" fillId="0" borderId="47" xfId="0" applyNumberFormat="1" applyFont="1" applyBorder="1" applyAlignment="1">
      <alignment horizontal="center" vertical="center"/>
    </xf>
    <xf numFmtId="3" fontId="76" fillId="0" borderId="58" xfId="0" applyNumberFormat="1" applyFont="1" applyBorder="1" applyAlignment="1">
      <alignment horizontal="left" vertical="center"/>
    </xf>
    <xf numFmtId="3" fontId="76" fillId="0" borderId="47" xfId="0" applyNumberFormat="1" applyFont="1" applyBorder="1" applyAlignment="1">
      <alignment horizontal="left" vertical="center"/>
    </xf>
    <xf numFmtId="3" fontId="76" fillId="0" borderId="47" xfId="0" applyNumberFormat="1" applyFont="1" applyBorder="1" applyAlignment="1">
      <alignment vertical="center"/>
    </xf>
    <xf numFmtId="3" fontId="76" fillId="0" borderId="47" xfId="0" applyNumberFormat="1" applyFont="1" applyBorder="1" applyAlignment="1">
      <alignment horizontal="right" vertical="center"/>
    </xf>
    <xf numFmtId="3" fontId="76" fillId="0" borderId="62" xfId="0" applyNumberFormat="1" applyFont="1" applyBorder="1" applyAlignment="1">
      <alignment horizontal="left" vertical="center"/>
    </xf>
    <xf numFmtId="3" fontId="76" fillId="0" borderId="76" xfId="0" applyNumberFormat="1" applyFont="1" applyBorder="1" applyAlignment="1">
      <alignment horizontal="left" vertical="center"/>
    </xf>
    <xf numFmtId="3" fontId="76" fillId="0" borderId="44" xfId="0" applyNumberFormat="1" applyFont="1" applyBorder="1" applyAlignment="1">
      <alignment horizontal="left" vertical="center"/>
    </xf>
    <xf numFmtId="3" fontId="76" fillId="0" borderId="44" xfId="0" applyNumberFormat="1" applyFont="1" applyBorder="1" applyAlignment="1">
      <alignment vertical="center"/>
    </xf>
    <xf numFmtId="3" fontId="76" fillId="0" borderId="44" xfId="0" applyNumberFormat="1" applyFont="1" applyBorder="1" applyAlignment="1">
      <alignment horizontal="center" vertical="center"/>
    </xf>
    <xf numFmtId="3" fontId="76" fillId="0" borderId="44" xfId="0" applyNumberFormat="1" applyFont="1" applyBorder="1" applyAlignment="1">
      <alignment horizontal="right" vertical="center"/>
    </xf>
    <xf numFmtId="3" fontId="76" fillId="0" borderId="77" xfId="0" applyNumberFormat="1" applyFont="1" applyBorder="1" applyAlignment="1">
      <alignment horizontal="left" vertical="center"/>
    </xf>
    <xf numFmtId="0" fontId="82" fillId="0" borderId="0" xfId="0" applyFont="1">
      <alignment vertical="center"/>
    </xf>
    <xf numFmtId="3" fontId="76" fillId="0" borderId="0" xfId="0" applyNumberFormat="1" applyFont="1" applyBorder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7" fontId="82" fillId="0" borderId="0" xfId="0" applyNumberFormat="1" applyFont="1" applyAlignment="1">
      <alignment horizontal="center" vertical="center"/>
    </xf>
    <xf numFmtId="3" fontId="62" fillId="0" borderId="0" xfId="146" applyNumberFormat="1" applyFont="1" applyFill="1" applyBorder="1" applyAlignment="1">
      <alignment horizontal="center" vertical="center"/>
    </xf>
    <xf numFmtId="199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Font="1" applyFill="1" applyBorder="1" applyAlignment="1">
      <alignment horizontal="center" vertical="center"/>
    </xf>
    <xf numFmtId="199" fontId="62" fillId="0" borderId="0" xfId="146" applyNumberFormat="1" applyFont="1" applyFill="1" applyBorder="1" applyAlignment="1" applyProtection="1">
      <alignment horizontal="right" vertical="center"/>
      <protection locked="0"/>
    </xf>
    <xf numFmtId="199" fontId="62" fillId="0" borderId="0" xfId="146" applyNumberFormat="1" applyFont="1" applyFill="1" applyBorder="1" applyAlignment="1" applyProtection="1">
      <alignment horizontal="left" vertical="center" shrinkToFit="1"/>
      <protection locked="0"/>
    </xf>
    <xf numFmtId="0" fontId="65" fillId="0" borderId="0" xfId="146" applyFont="1" applyFill="1" applyBorder="1" applyAlignment="1">
      <alignment horizontal="center" vertical="center" shrinkToFit="1"/>
    </xf>
    <xf numFmtId="0" fontId="66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38" xfId="0" applyBorder="1" applyAlignment="1">
      <alignment horizontal="left" vertical="center" shrinkToFit="1"/>
    </xf>
    <xf numFmtId="0" fontId="68" fillId="0" borderId="46" xfId="146" quotePrefix="1" applyFont="1" applyFill="1" applyBorder="1" applyAlignment="1">
      <alignment horizontal="center" vertical="center"/>
    </xf>
    <xf numFmtId="0" fontId="68" fillId="0" borderId="12" xfId="146" quotePrefix="1" applyFont="1" applyFill="1" applyBorder="1" applyAlignment="1">
      <alignment horizontal="center" vertical="center"/>
    </xf>
    <xf numFmtId="0" fontId="68" fillId="0" borderId="50" xfId="146" quotePrefix="1" applyFont="1" applyFill="1" applyBorder="1" applyAlignment="1">
      <alignment horizontal="center" vertical="center"/>
    </xf>
    <xf numFmtId="0" fontId="69" fillId="0" borderId="53" xfId="146" applyFont="1" applyFill="1" applyBorder="1" applyAlignment="1">
      <alignment horizontal="center" vertical="center" textRotation="255"/>
    </xf>
    <xf numFmtId="0" fontId="69" fillId="0" borderId="12" xfId="146" applyFont="1" applyFill="1" applyBorder="1" applyAlignment="1">
      <alignment horizontal="center" vertical="center" textRotation="255"/>
    </xf>
    <xf numFmtId="0" fontId="69" fillId="0" borderId="54" xfId="146" applyFont="1" applyFill="1" applyBorder="1" applyAlignment="1">
      <alignment horizontal="center" vertical="center" textRotation="255"/>
    </xf>
    <xf numFmtId="177" fontId="72" fillId="0" borderId="0" xfId="146" applyNumberFormat="1" applyFont="1" applyFill="1" applyBorder="1" applyAlignment="1" applyProtection="1">
      <alignment horizontal="left"/>
      <protection locked="0"/>
    </xf>
    <xf numFmtId="198" fontId="72" fillId="0" borderId="0" xfId="146" quotePrefix="1" applyNumberFormat="1" applyFont="1" applyFill="1" applyBorder="1" applyAlignment="1" applyProtection="1">
      <alignment horizontal="right"/>
      <protection locked="0"/>
    </xf>
    <xf numFmtId="0" fontId="62" fillId="0" borderId="0" xfId="146" applyFont="1" applyFill="1" applyBorder="1" applyAlignment="1">
      <alignment horizontal="left" vertical="center" shrinkToFit="1"/>
    </xf>
    <xf numFmtId="0" fontId="62" fillId="0" borderId="38" xfId="146" applyFont="1" applyFill="1" applyBorder="1" applyAlignment="1">
      <alignment horizontal="left" vertical="center" shrinkToFit="1"/>
    </xf>
    <xf numFmtId="194" fontId="72" fillId="0" borderId="0" xfId="146" applyNumberFormat="1" applyFont="1" applyFill="1" applyBorder="1" applyAlignment="1" applyProtection="1">
      <alignment horizontal="lef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194" fontId="72" fillId="0" borderId="0" xfId="146" quotePrefix="1" applyNumberFormat="1" applyFont="1" applyFill="1" applyBorder="1" applyAlignment="1" applyProtection="1">
      <alignment horizontal="left"/>
      <protection locked="0"/>
    </xf>
    <xf numFmtId="0" fontId="78" fillId="0" borderId="0" xfId="148" applyFont="1" applyBorder="1" applyAlignment="1">
      <alignment horizontal="center" vertical="center"/>
    </xf>
    <xf numFmtId="0" fontId="80" fillId="0" borderId="69" xfId="148" applyFont="1" applyBorder="1" applyAlignment="1">
      <alignment horizontal="center" vertical="center"/>
    </xf>
    <xf numFmtId="0" fontId="80" fillId="0" borderId="70" xfId="148" applyFont="1" applyBorder="1" applyAlignment="1">
      <alignment horizontal="center" vertical="center"/>
    </xf>
    <xf numFmtId="0" fontId="80" fillId="0" borderId="70" xfId="148" applyFont="1" applyBorder="1" applyAlignment="1">
      <alignment horizontal="left" vertical="center" wrapText="1"/>
    </xf>
    <xf numFmtId="0" fontId="80" fillId="0" borderId="70" xfId="148" applyFont="1" applyBorder="1" applyAlignment="1">
      <alignment horizontal="left" vertical="center"/>
    </xf>
    <xf numFmtId="0" fontId="80" fillId="0" borderId="71" xfId="148" applyFont="1" applyBorder="1" applyAlignment="1">
      <alignment horizontal="left" vertical="center"/>
    </xf>
    <xf numFmtId="0" fontId="57" fillId="0" borderId="0" xfId="148" applyFont="1" applyBorder="1" applyAlignment="1">
      <alignment horizontal="center" vertical="center"/>
    </xf>
    <xf numFmtId="3" fontId="76" fillId="0" borderId="65" xfId="0" applyNumberFormat="1" applyFont="1" applyBorder="1" applyAlignment="1">
      <alignment horizontal="center" vertical="center"/>
    </xf>
    <xf numFmtId="3" fontId="76" fillId="0" borderId="43" xfId="0" applyNumberFormat="1" applyFont="1" applyBorder="1" applyAlignment="1">
      <alignment horizontal="center" vertical="center"/>
    </xf>
    <xf numFmtId="3" fontId="76" fillId="0" borderId="36" xfId="0" applyNumberFormat="1" applyFont="1" applyBorder="1" applyAlignment="1">
      <alignment horizontal="center" vertical="center"/>
    </xf>
    <xf numFmtId="3" fontId="76" fillId="0" borderId="27" xfId="0" applyNumberFormat="1" applyFont="1" applyBorder="1" applyAlignment="1">
      <alignment horizontal="center" vertical="center"/>
    </xf>
    <xf numFmtId="3" fontId="76" fillId="0" borderId="28" xfId="0" applyNumberFormat="1" applyFont="1" applyBorder="1" applyAlignment="1">
      <alignment horizontal="center" vertical="center"/>
    </xf>
    <xf numFmtId="3" fontId="76" fillId="0" borderId="29" xfId="0" applyNumberFormat="1" applyFont="1" applyBorder="1" applyAlignment="1">
      <alignment horizontal="center" vertical="center"/>
    </xf>
    <xf numFmtId="3" fontId="76" fillId="0" borderId="63" xfId="0" applyNumberFormat="1" applyFont="1" applyBorder="1" applyAlignment="1">
      <alignment horizontal="center" vertical="center" wrapText="1"/>
    </xf>
    <xf numFmtId="3" fontId="76" fillId="0" borderId="47" xfId="0" applyNumberFormat="1" applyFont="1" applyBorder="1" applyAlignment="1">
      <alignment horizontal="center" vertical="center"/>
    </xf>
    <xf numFmtId="3" fontId="76" fillId="0" borderId="42" xfId="0" applyNumberFormat="1" applyFont="1" applyBorder="1" applyAlignment="1">
      <alignment horizontal="center" vertical="center"/>
    </xf>
    <xf numFmtId="3" fontId="76" fillId="0" borderId="26" xfId="0" applyNumberFormat="1" applyFont="1" applyBorder="1" applyAlignment="1">
      <alignment horizontal="center" vertical="center" wrapText="1"/>
    </xf>
    <xf numFmtId="3" fontId="76" fillId="0" borderId="64" xfId="0" applyNumberFormat="1" applyFont="1" applyBorder="1" applyAlignment="1">
      <alignment horizontal="center" vertical="center" wrapText="1"/>
    </xf>
    <xf numFmtId="3" fontId="76" fillId="0" borderId="58" xfId="0" applyNumberFormat="1" applyFont="1" applyBorder="1" applyAlignment="1">
      <alignment horizontal="center" vertical="center"/>
    </xf>
    <xf numFmtId="3" fontId="76" fillId="0" borderId="60" xfId="0" applyNumberFormat="1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0" fillId="0" borderId="0" xfId="0" applyAlignment="1"/>
    <xf numFmtId="3" fontId="75" fillId="0" borderId="23" xfId="0" applyNumberFormat="1" applyFont="1" applyBorder="1" applyAlignment="1">
      <alignment horizontal="center" vertical="center"/>
    </xf>
    <xf numFmtId="3" fontId="75" fillId="0" borderId="13" xfId="0" applyNumberFormat="1" applyFont="1" applyBorder="1" applyAlignment="1">
      <alignment horizontal="center" vertical="center"/>
    </xf>
    <xf numFmtId="0" fontId="57" fillId="26" borderId="17" xfId="146" applyFont="1" applyFill="1" applyBorder="1" applyAlignment="1">
      <alignment horizontal="center" vertical="center"/>
    </xf>
    <xf numFmtId="0" fontId="57" fillId="26" borderId="21" xfId="146" applyFont="1" applyFill="1" applyBorder="1" applyAlignment="1">
      <alignment horizontal="center" vertical="center"/>
    </xf>
    <xf numFmtId="0" fontId="57" fillId="26" borderId="18" xfId="146" applyFont="1" applyFill="1" applyBorder="1" applyAlignment="1">
      <alignment horizontal="center" vertical="center"/>
    </xf>
    <xf numFmtId="0" fontId="57" fillId="26" borderId="25" xfId="146" applyFont="1" applyFill="1" applyBorder="1" applyAlignment="1">
      <alignment horizontal="center" vertical="center"/>
    </xf>
    <xf numFmtId="0" fontId="57" fillId="26" borderId="16" xfId="146" applyFont="1" applyFill="1" applyBorder="1" applyAlignment="1">
      <alignment horizontal="center" vertical="distributed"/>
    </xf>
    <xf numFmtId="0" fontId="57" fillId="26" borderId="24" xfId="146" applyFont="1" applyFill="1" applyBorder="1" applyAlignment="1">
      <alignment horizontal="center" vertical="distributed"/>
    </xf>
    <xf numFmtId="0" fontId="57" fillId="26" borderId="63" xfId="146" applyFont="1" applyFill="1" applyBorder="1" applyAlignment="1">
      <alignment horizontal="center" vertical="center" shrinkToFit="1"/>
    </xf>
    <xf numFmtId="0" fontId="57" fillId="26" borderId="55" xfId="146" applyFont="1" applyFill="1" applyBorder="1" applyAlignment="1">
      <alignment horizontal="center" vertical="center" shrinkToFit="1"/>
    </xf>
    <xf numFmtId="0" fontId="57" fillId="26" borderId="17" xfId="45" applyNumberFormat="1" applyFont="1" applyFill="1" applyBorder="1" applyAlignment="1">
      <alignment horizontal="center" vertical="center"/>
    </xf>
    <xf numFmtId="41" fontId="57" fillId="26" borderId="21" xfId="45" applyNumberFormat="1" applyFont="1" applyFill="1" applyBorder="1" applyAlignment="1">
      <alignment horizontal="center" vertical="center"/>
    </xf>
  </cellXfs>
  <cellStyles count="1393">
    <cellStyle name="#,##0" xfId="114"/>
    <cellStyle name="(1)" xfId="115"/>
    <cellStyle name="??_x000c_둄_x001b__x000d_|?_x0001_?_x0003__x0014__x0007__x0001__x0001_" xfId="116"/>
    <cellStyle name="??&amp;O?&amp;H?_x0008__x000f__x0007_?_x0007__x0001__x0001_" xfId="117"/>
    <cellStyle name="??&amp;O?&amp;H?_x0008_??_x0007__x0001__x0001_" xfId="1"/>
    <cellStyle name="?曹%U?&amp;H?_x0008_?s_x000a__x0007__x0001__x0001_" xfId="118"/>
    <cellStyle name="_수정이여2003.05.19xls" xfId="119"/>
    <cellStyle name="_일위(김천)" xfId="120"/>
    <cellStyle name="_일위(포천)" xfId="121"/>
    <cellStyle name="0.0" xfId="122"/>
    <cellStyle name="0.00" xfId="123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4"/>
    <cellStyle name="ÅëÈ­ [0]_INQUIRY ¿µ¾÷ÃßÁø " xfId="79"/>
    <cellStyle name="AeE­ [0]_INQUIRY ¿μ¾÷AßAø " xfId="80"/>
    <cellStyle name="AeE­_¿­¸° INT" xfId="125"/>
    <cellStyle name="ÅëÈ­_INQUIRY ¿µ¾÷ÃßÁø " xfId="81"/>
    <cellStyle name="AeE­_INQUIRY ¿μ¾÷AßAø " xfId="82"/>
    <cellStyle name="AÞ¸¶ [0]_¿­¸° INT" xfId="126"/>
    <cellStyle name="ÄÞ¸¶ [0]_INQUIRY ¿µ¾÷ÃßÁø " xfId="83"/>
    <cellStyle name="AÞ¸¶ [0]_INQUIRY ¿μ¾÷AßAø " xfId="84"/>
    <cellStyle name="AÞ¸¶_¿­¸° INT" xfId="127"/>
    <cellStyle name="ÄÞ¸¶_INQUIRY ¿µ¾÷ÃßÁø " xfId="85"/>
    <cellStyle name="AÞ¸¶_INQUIRY ¿μ¾÷AßAø " xfId="86"/>
    <cellStyle name="C￥AØ_¿­¸° INT" xfId="128"/>
    <cellStyle name="Ç¥ÁØ_¿µ¾÷ÇöÈ² " xfId="87"/>
    <cellStyle name="C￥AØ_¿μ¾÷CoE² " xfId="88"/>
    <cellStyle name="Ç¥ÁØ_0N-HANDLING " xfId="89"/>
    <cellStyle name="C￥AØ_¾c½A " xfId="90"/>
    <cellStyle name="Ç¥ÁØ_5-1±¤°í " xfId="91"/>
    <cellStyle name="C￥AØ_AN°y(1.25) " xfId="92"/>
    <cellStyle name="Ç¥ÁØ_Áý°èÇ¥(2¿ù) " xfId="93"/>
    <cellStyle name="C￥AØ_SOON1 " xfId="94"/>
    <cellStyle name="Calc Currency (0)" xfId="129"/>
    <cellStyle name="category" xfId="95"/>
    <cellStyle name="Comma [0]" xfId="130"/>
    <cellStyle name="comma zerodec" xfId="96"/>
    <cellStyle name="Comma_ SG&amp;A Bridge " xfId="97"/>
    <cellStyle name="Copied" xfId="131"/>
    <cellStyle name="Curren?_x0012_퐀_x0017_?" xfId="98"/>
    <cellStyle name="Currency [0]" xfId="132"/>
    <cellStyle name="Currency_ SG&amp;A Bridge " xfId="99"/>
    <cellStyle name="Currency1" xfId="100"/>
    <cellStyle name="Dollar (zero dec)" xfId="101"/>
    <cellStyle name="Entered" xfId="133"/>
    <cellStyle name="Grey" xfId="102"/>
    <cellStyle name="head 1" xfId="134"/>
    <cellStyle name="HEADER" xfId="103"/>
    <cellStyle name="Header1" xfId="104"/>
    <cellStyle name="Header2" xfId="105"/>
    <cellStyle name="Helv8_PFD4.XLS" xfId="106"/>
    <cellStyle name="Input [yellow]" xfId="107"/>
    <cellStyle name="Model" xfId="108"/>
    <cellStyle name="Model 10" xfId="267"/>
    <cellStyle name="Model 10 2" xfId="472"/>
    <cellStyle name="Model 10 3" xfId="194"/>
    <cellStyle name="Model 10 4" xfId="167"/>
    <cellStyle name="Model 10 5" xfId="977"/>
    <cellStyle name="Model 10 6" xfId="1128"/>
    <cellStyle name="Model 10 7" xfId="901"/>
    <cellStyle name="Model 11" xfId="276"/>
    <cellStyle name="Model 11 2" xfId="479"/>
    <cellStyle name="Model 11 3" xfId="623"/>
    <cellStyle name="Model 11 4" xfId="755"/>
    <cellStyle name="Model 11 5" xfId="984"/>
    <cellStyle name="Model 11 6" xfId="1133"/>
    <cellStyle name="Model 11 7" xfId="1265"/>
    <cellStyle name="Model 12" xfId="222"/>
    <cellStyle name="Model 12 2" xfId="437"/>
    <cellStyle name="Model 12 3" xfId="210"/>
    <cellStyle name="Model 12 4" xfId="440"/>
    <cellStyle name="Model 12 5" xfId="942"/>
    <cellStyle name="Model 12 6" xfId="919"/>
    <cellStyle name="Model 12 7" xfId="991"/>
    <cellStyle name="Model 13" xfId="269"/>
    <cellStyle name="Model 13 2" xfId="473"/>
    <cellStyle name="Model 13 3" xfId="619"/>
    <cellStyle name="Model 13 4" xfId="751"/>
    <cellStyle name="Model 13 5" xfId="978"/>
    <cellStyle name="Model 13 6" xfId="1129"/>
    <cellStyle name="Model 13 7" xfId="1261"/>
    <cellStyle name="Model 14" xfId="367"/>
    <cellStyle name="Model 14 2" xfId="555"/>
    <cellStyle name="Model 14 3" xfId="692"/>
    <cellStyle name="Model 14 4" xfId="824"/>
    <cellStyle name="Model 14 5" xfId="1063"/>
    <cellStyle name="Model 14 6" xfId="1202"/>
    <cellStyle name="Model 14 7" xfId="1334"/>
    <cellStyle name="Model 15" xfId="397"/>
    <cellStyle name="Model 15 2" xfId="582"/>
    <cellStyle name="Model 15 3" xfId="715"/>
    <cellStyle name="Model 15 4" xfId="847"/>
    <cellStyle name="Model 15 5" xfId="1087"/>
    <cellStyle name="Model 15 6" xfId="1225"/>
    <cellStyle name="Model 15 7" xfId="1357"/>
    <cellStyle name="Model 16" xfId="406"/>
    <cellStyle name="Model 16 2" xfId="590"/>
    <cellStyle name="Model 16 3" xfId="723"/>
    <cellStyle name="Model 16 4" xfId="855"/>
    <cellStyle name="Model 16 5" xfId="1096"/>
    <cellStyle name="Model 16 6" xfId="1233"/>
    <cellStyle name="Model 16 7" xfId="1365"/>
    <cellStyle name="Model 17" xfId="404"/>
    <cellStyle name="Model 17 2" xfId="588"/>
    <cellStyle name="Model 17 3" xfId="721"/>
    <cellStyle name="Model 17 4" xfId="853"/>
    <cellStyle name="Model 17 5" xfId="1094"/>
    <cellStyle name="Model 17 6" xfId="1231"/>
    <cellStyle name="Model 17 7" xfId="1363"/>
    <cellStyle name="Model 18" xfId="405"/>
    <cellStyle name="Model 18 2" xfId="589"/>
    <cellStyle name="Model 18 3" xfId="722"/>
    <cellStyle name="Model 18 4" xfId="854"/>
    <cellStyle name="Model 18 5" xfId="1095"/>
    <cellStyle name="Model 18 6" xfId="1232"/>
    <cellStyle name="Model 18 7" xfId="1364"/>
    <cellStyle name="Model 19" xfId="391"/>
    <cellStyle name="Model 19 2" xfId="577"/>
    <cellStyle name="Model 19 3" xfId="710"/>
    <cellStyle name="Model 19 4" xfId="842"/>
    <cellStyle name="Model 19 5" xfId="1082"/>
    <cellStyle name="Model 19 6" xfId="1220"/>
    <cellStyle name="Model 19 7" xfId="1352"/>
    <cellStyle name="Model 2" xfId="174"/>
    <cellStyle name="Model 2 10" xfId="300"/>
    <cellStyle name="Model 2 10 2" xfId="494"/>
    <cellStyle name="Model 2 10 3" xfId="633"/>
    <cellStyle name="Model 2 10 4" xfId="765"/>
    <cellStyle name="Model 2 10 5" xfId="1001"/>
    <cellStyle name="Model 2 10 6" xfId="1143"/>
    <cellStyle name="Model 2 10 7" xfId="1275"/>
    <cellStyle name="Model 2 11" xfId="231"/>
    <cellStyle name="Model 2 11 2" xfId="446"/>
    <cellStyle name="Model 2 11 3" xfId="154"/>
    <cellStyle name="Model 2 11 4" xfId="161"/>
    <cellStyle name="Model 2 11 5" xfId="950"/>
    <cellStyle name="Model 2 11 6" xfId="936"/>
    <cellStyle name="Model 2 11 7" xfId="924"/>
    <cellStyle name="Model 2 12" xfId="371"/>
    <cellStyle name="Model 2 12 2" xfId="559"/>
    <cellStyle name="Model 2 12 3" xfId="696"/>
    <cellStyle name="Model 2 12 4" xfId="828"/>
    <cellStyle name="Model 2 12 5" xfId="1067"/>
    <cellStyle name="Model 2 12 6" xfId="1206"/>
    <cellStyle name="Model 2 12 7" xfId="1338"/>
    <cellStyle name="Model 2 13" xfId="414"/>
    <cellStyle name="Model 2 13 2" xfId="597"/>
    <cellStyle name="Model 2 13 3" xfId="730"/>
    <cellStyle name="Model 2 13 4" xfId="862"/>
    <cellStyle name="Model 2 13 5" xfId="1104"/>
    <cellStyle name="Model 2 13 6" xfId="1240"/>
    <cellStyle name="Model 2 13 7" xfId="1372"/>
    <cellStyle name="Model 2 14" xfId="401"/>
    <cellStyle name="Model 2 14 2" xfId="585"/>
    <cellStyle name="Model 2 14 3" xfId="718"/>
    <cellStyle name="Model 2 14 4" xfId="850"/>
    <cellStyle name="Model 2 14 5" xfId="1091"/>
    <cellStyle name="Model 2 14 6" xfId="1228"/>
    <cellStyle name="Model 2 14 7" xfId="1360"/>
    <cellStyle name="Model 2 15" xfId="394"/>
    <cellStyle name="Model 2 15 2" xfId="580"/>
    <cellStyle name="Model 2 15 3" xfId="713"/>
    <cellStyle name="Model 2 15 4" xfId="845"/>
    <cellStyle name="Model 2 15 5" xfId="1085"/>
    <cellStyle name="Model 2 15 6" xfId="1223"/>
    <cellStyle name="Model 2 15 7" xfId="1355"/>
    <cellStyle name="Model 2 16" xfId="398"/>
    <cellStyle name="Model 2 16 2" xfId="583"/>
    <cellStyle name="Model 2 16 3" xfId="716"/>
    <cellStyle name="Model 2 16 4" xfId="848"/>
    <cellStyle name="Model 2 16 5" xfId="1088"/>
    <cellStyle name="Model 2 16 6" xfId="1226"/>
    <cellStyle name="Model 2 16 7" xfId="1358"/>
    <cellStyle name="Model 2 17" xfId="396"/>
    <cellStyle name="Model 2 17 2" xfId="581"/>
    <cellStyle name="Model 2 17 3" xfId="714"/>
    <cellStyle name="Model 2 17 4" xfId="846"/>
    <cellStyle name="Model 2 17 5" xfId="1086"/>
    <cellStyle name="Model 2 17 6" xfId="1224"/>
    <cellStyle name="Model 2 17 7" xfId="1356"/>
    <cellStyle name="Model 2 18" xfId="487"/>
    <cellStyle name="Model 2 19" xfId="630"/>
    <cellStyle name="Model 2 2" xfId="291"/>
    <cellStyle name="Model 2 2 2" xfId="259"/>
    <cellStyle name="Model 2 2 3" xfId="464"/>
    <cellStyle name="Model 2 2 4" xfId="189"/>
    <cellStyle name="Model 2 2 5" xfId="214"/>
    <cellStyle name="Model 2 2 6" xfId="969"/>
    <cellStyle name="Model 2 2 7" xfId="929"/>
    <cellStyle name="Model 2 2 8" xfId="894"/>
    <cellStyle name="Model 2 20" xfId="762"/>
    <cellStyle name="Model 2 21" xfId="995"/>
    <cellStyle name="Model 2 22" xfId="1140"/>
    <cellStyle name="Model 2 23" xfId="1272"/>
    <cellStyle name="Model 2 3" xfId="274"/>
    <cellStyle name="Model 2 3 2" xfId="478"/>
    <cellStyle name="Model 2 3 3" xfId="622"/>
    <cellStyle name="Model 2 3 4" xfId="754"/>
    <cellStyle name="Model 2 3 5" xfId="982"/>
    <cellStyle name="Model 2 3 6" xfId="1132"/>
    <cellStyle name="Model 2 3 7" xfId="1264"/>
    <cellStyle name="Model 2 4" xfId="282"/>
    <cellStyle name="Model 2 4 2" xfId="483"/>
    <cellStyle name="Model 2 4 3" xfId="627"/>
    <cellStyle name="Model 2 4 4" xfId="759"/>
    <cellStyle name="Model 2 4 5" xfId="989"/>
    <cellStyle name="Model 2 4 6" xfId="1137"/>
    <cellStyle name="Model 2 4 7" xfId="1269"/>
    <cellStyle name="Model 2 5" xfId="235"/>
    <cellStyle name="Model 2 5 2" xfId="449"/>
    <cellStyle name="Model 2 5 3" xfId="202"/>
    <cellStyle name="Model 2 5 4" xfId="492"/>
    <cellStyle name="Model 2 5 5" xfId="953"/>
    <cellStyle name="Model 2 5 6" xfId="913"/>
    <cellStyle name="Model 2 5 7" xfId="1090"/>
    <cellStyle name="Model 2 6" xfId="241"/>
    <cellStyle name="Model 2 6 2" xfId="452"/>
    <cellStyle name="Model 2 6 3" xfId="181"/>
    <cellStyle name="Model 2 6 4" xfId="477"/>
    <cellStyle name="Model 2 6 5" xfId="955"/>
    <cellStyle name="Model 2 6 6" xfId="890"/>
    <cellStyle name="Model 2 6 7" xfId="943"/>
    <cellStyle name="Model 2 7" xfId="228"/>
    <cellStyle name="Model 2 7 2" xfId="443"/>
    <cellStyle name="Model 2 7 3" xfId="153"/>
    <cellStyle name="Model 2 7 4" xfId="195"/>
    <cellStyle name="Model 2 7 5" xfId="947"/>
    <cellStyle name="Model 2 7 6" xfId="937"/>
    <cellStyle name="Model 2 7 7" xfId="938"/>
    <cellStyle name="Model 2 8" xfId="271"/>
    <cellStyle name="Model 2 8 2" xfId="475"/>
    <cellStyle name="Model 2 8 3" xfId="621"/>
    <cellStyle name="Model 2 8 4" xfId="753"/>
    <cellStyle name="Model 2 8 5" xfId="980"/>
    <cellStyle name="Model 2 8 6" xfId="1131"/>
    <cellStyle name="Model 2 8 7" xfId="1263"/>
    <cellStyle name="Model 2 9" xfId="279"/>
    <cellStyle name="Model 2 9 2" xfId="480"/>
    <cellStyle name="Model 2 9 3" xfId="624"/>
    <cellStyle name="Model 2 9 4" xfId="756"/>
    <cellStyle name="Model 2 9 5" xfId="986"/>
    <cellStyle name="Model 2 9 6" xfId="1134"/>
    <cellStyle name="Model 2 9 7" xfId="1266"/>
    <cellStyle name="Model 20" xfId="196"/>
    <cellStyle name="Model 21" xfId="208"/>
    <cellStyle name="Model 22" xfId="149"/>
    <cellStyle name="Model 23" xfId="922"/>
    <cellStyle name="Model 24" xfId="903"/>
    <cellStyle name="Model 25" xfId="902"/>
    <cellStyle name="Model 3" xfId="178"/>
    <cellStyle name="Model 3 10" xfId="338"/>
    <cellStyle name="Model 3 10 2" xfId="527"/>
    <cellStyle name="Model 3 10 3" xfId="665"/>
    <cellStyle name="Model 3 10 4" xfId="797"/>
    <cellStyle name="Model 3 10 5" xfId="1035"/>
    <cellStyle name="Model 3 10 6" xfId="1175"/>
    <cellStyle name="Model 3 10 7" xfId="1307"/>
    <cellStyle name="Model 3 11" xfId="344"/>
    <cellStyle name="Model 3 11 2" xfId="533"/>
    <cellStyle name="Model 3 11 3" xfId="671"/>
    <cellStyle name="Model 3 11 4" xfId="803"/>
    <cellStyle name="Model 3 11 5" xfId="1041"/>
    <cellStyle name="Model 3 11 6" xfId="1181"/>
    <cellStyle name="Model 3 11 7" xfId="1313"/>
    <cellStyle name="Model 3 12" xfId="372"/>
    <cellStyle name="Model 3 12 2" xfId="560"/>
    <cellStyle name="Model 3 12 3" xfId="697"/>
    <cellStyle name="Model 3 12 4" xfId="829"/>
    <cellStyle name="Model 3 12 5" xfId="1068"/>
    <cellStyle name="Model 3 12 6" xfId="1207"/>
    <cellStyle name="Model 3 12 7" xfId="1339"/>
    <cellStyle name="Model 3 13" xfId="415"/>
    <cellStyle name="Model 3 13 2" xfId="598"/>
    <cellStyle name="Model 3 13 3" xfId="731"/>
    <cellStyle name="Model 3 13 4" xfId="863"/>
    <cellStyle name="Model 3 13 5" xfId="1105"/>
    <cellStyle name="Model 3 13 6" xfId="1241"/>
    <cellStyle name="Model 3 13 7" xfId="1373"/>
    <cellStyle name="Model 3 14" xfId="376"/>
    <cellStyle name="Model 3 14 2" xfId="564"/>
    <cellStyle name="Model 3 14 3" xfId="701"/>
    <cellStyle name="Model 3 14 4" xfId="833"/>
    <cellStyle name="Model 3 14 5" xfId="1072"/>
    <cellStyle name="Model 3 14 6" xfId="1211"/>
    <cellStyle name="Model 3 14 7" xfId="1343"/>
    <cellStyle name="Model 3 15" xfId="390"/>
    <cellStyle name="Model 3 15 2" xfId="576"/>
    <cellStyle name="Model 3 15 3" xfId="709"/>
    <cellStyle name="Model 3 15 4" xfId="841"/>
    <cellStyle name="Model 3 15 5" xfId="1081"/>
    <cellStyle name="Model 3 15 6" xfId="1219"/>
    <cellStyle name="Model 3 15 7" xfId="1351"/>
    <cellStyle name="Model 3 16" xfId="382"/>
    <cellStyle name="Model 3 16 2" xfId="570"/>
    <cellStyle name="Model 3 16 3" xfId="706"/>
    <cellStyle name="Model 3 16 4" xfId="838"/>
    <cellStyle name="Model 3 16 5" xfId="1077"/>
    <cellStyle name="Model 3 16 6" xfId="1216"/>
    <cellStyle name="Model 3 16 7" xfId="1348"/>
    <cellStyle name="Model 3 17" xfId="388"/>
    <cellStyle name="Model 3 17 2" xfId="575"/>
    <cellStyle name="Model 3 17 3" xfId="708"/>
    <cellStyle name="Model 3 17 4" xfId="840"/>
    <cellStyle name="Model 3 17 5" xfId="1079"/>
    <cellStyle name="Model 3 17 6" xfId="1218"/>
    <cellStyle name="Model 3 17 7" xfId="1350"/>
    <cellStyle name="Model 3 18" xfId="488"/>
    <cellStyle name="Model 3 19" xfId="631"/>
    <cellStyle name="Model 3 2" xfId="292"/>
    <cellStyle name="Model 3 2 2" xfId="254"/>
    <cellStyle name="Model 3 2 3" xfId="459"/>
    <cellStyle name="Model 3 2 4" xfId="295"/>
    <cellStyle name="Model 3 2 5" xfId="493"/>
    <cellStyle name="Model 3 2 6" xfId="964"/>
    <cellStyle name="Model 3 2 7" xfId="934"/>
    <cellStyle name="Model 3 2 8" xfId="992"/>
    <cellStyle name="Model 3 20" xfId="763"/>
    <cellStyle name="Model 3 21" xfId="996"/>
    <cellStyle name="Model 3 22" xfId="1141"/>
    <cellStyle name="Model 3 23" xfId="1273"/>
    <cellStyle name="Model 3 3" xfId="243"/>
    <cellStyle name="Model 3 3 2" xfId="453"/>
    <cellStyle name="Model 3 3 3" xfId="182"/>
    <cellStyle name="Model 3 3 4" xfId="445"/>
    <cellStyle name="Model 3 3 5" xfId="957"/>
    <cellStyle name="Model 3 3 6" xfId="889"/>
    <cellStyle name="Model 3 3 7" xfId="983"/>
    <cellStyle name="Model 3 4" xfId="246"/>
    <cellStyle name="Model 3 4 2" xfId="455"/>
    <cellStyle name="Model 3 4 3" xfId="215"/>
    <cellStyle name="Model 3 4 4" xfId="571"/>
    <cellStyle name="Model 3 4 5" xfId="959"/>
    <cellStyle name="Model 3 4 6" xfId="887"/>
    <cellStyle name="Model 3 4 7" xfId="1080"/>
    <cellStyle name="Model 3 5" xfId="233"/>
    <cellStyle name="Model 3 5 2" xfId="447"/>
    <cellStyle name="Model 3 5 3" xfId="201"/>
    <cellStyle name="Model 3 5 4" xfId="486"/>
    <cellStyle name="Model 3 5 5" xfId="951"/>
    <cellStyle name="Model 3 5 6" xfId="914"/>
    <cellStyle name="Model 3 5 7" xfId="1106"/>
    <cellStyle name="Model 3 6" xfId="265"/>
    <cellStyle name="Model 3 6 2" xfId="470"/>
    <cellStyle name="Model 3 6 3" xfId="207"/>
    <cellStyle name="Model 3 6 4" xfId="169"/>
    <cellStyle name="Model 3 6 5" xfId="975"/>
    <cellStyle name="Model 3 6 6" xfId="1126"/>
    <cellStyle name="Model 3 6 7" xfId="899"/>
    <cellStyle name="Model 3 7" xfId="314"/>
    <cellStyle name="Model 3 7 2" xfId="504"/>
    <cellStyle name="Model 3 7 3" xfId="642"/>
    <cellStyle name="Model 3 7 4" xfId="774"/>
    <cellStyle name="Model 3 7 5" xfId="1012"/>
    <cellStyle name="Model 3 7 6" xfId="1152"/>
    <cellStyle name="Model 3 7 7" xfId="1284"/>
    <cellStyle name="Model 3 8" xfId="326"/>
    <cellStyle name="Model 3 8 2" xfId="515"/>
    <cellStyle name="Model 3 8 3" xfId="653"/>
    <cellStyle name="Model 3 8 4" xfId="785"/>
    <cellStyle name="Model 3 8 5" xfId="1023"/>
    <cellStyle name="Model 3 8 6" xfId="1163"/>
    <cellStyle name="Model 3 8 7" xfId="1295"/>
    <cellStyle name="Model 3 9" xfId="332"/>
    <cellStyle name="Model 3 9 2" xfId="521"/>
    <cellStyle name="Model 3 9 3" xfId="659"/>
    <cellStyle name="Model 3 9 4" xfId="791"/>
    <cellStyle name="Model 3 9 5" xfId="1029"/>
    <cellStyle name="Model 3 9 6" xfId="1169"/>
    <cellStyle name="Model 3 9 7" xfId="1301"/>
    <cellStyle name="Model 4" xfId="258"/>
    <cellStyle name="Model 4 10" xfId="263"/>
    <cellStyle name="Model 4 10 2" xfId="468"/>
    <cellStyle name="Model 4 10 3" xfId="187"/>
    <cellStyle name="Model 4 10 4" xfId="157"/>
    <cellStyle name="Model 4 10 5" xfId="973"/>
    <cellStyle name="Model 4 10 6" xfId="926"/>
    <cellStyle name="Model 4 10 7" xfId="912"/>
    <cellStyle name="Model 4 11" xfId="302"/>
    <cellStyle name="Model 4 11 2" xfId="495"/>
    <cellStyle name="Model 4 11 3" xfId="634"/>
    <cellStyle name="Model 4 11 4" xfId="766"/>
    <cellStyle name="Model 4 11 5" xfId="1002"/>
    <cellStyle name="Model 4 11 6" xfId="1144"/>
    <cellStyle name="Model 4 11 7" xfId="1276"/>
    <cellStyle name="Model 4 12" xfId="370"/>
    <cellStyle name="Model 4 12 2" xfId="558"/>
    <cellStyle name="Model 4 12 3" xfId="695"/>
    <cellStyle name="Model 4 12 4" xfId="827"/>
    <cellStyle name="Model 4 12 5" xfId="1066"/>
    <cellStyle name="Model 4 12 6" xfId="1205"/>
    <cellStyle name="Model 4 12 7" xfId="1337"/>
    <cellStyle name="Model 4 13" xfId="413"/>
    <cellStyle name="Model 4 13 2" xfId="596"/>
    <cellStyle name="Model 4 13 3" xfId="729"/>
    <cellStyle name="Model 4 13 4" xfId="861"/>
    <cellStyle name="Model 4 13 5" xfId="1103"/>
    <cellStyle name="Model 4 13 6" xfId="1239"/>
    <cellStyle name="Model 4 13 7" xfId="1371"/>
    <cellStyle name="Model 4 14" xfId="402"/>
    <cellStyle name="Model 4 14 2" xfId="586"/>
    <cellStyle name="Model 4 14 3" xfId="719"/>
    <cellStyle name="Model 4 14 4" xfId="851"/>
    <cellStyle name="Model 4 14 5" xfId="1092"/>
    <cellStyle name="Model 4 14 6" xfId="1229"/>
    <cellStyle name="Model 4 14 7" xfId="1361"/>
    <cellStyle name="Model 4 15" xfId="393"/>
    <cellStyle name="Model 4 15 2" xfId="579"/>
    <cellStyle name="Model 4 15 3" xfId="712"/>
    <cellStyle name="Model 4 15 4" xfId="844"/>
    <cellStyle name="Model 4 15 5" xfId="1084"/>
    <cellStyle name="Model 4 15 6" xfId="1222"/>
    <cellStyle name="Model 4 15 7" xfId="1354"/>
    <cellStyle name="Model 4 16" xfId="407"/>
    <cellStyle name="Model 4 16 2" xfId="591"/>
    <cellStyle name="Model 4 16 3" xfId="724"/>
    <cellStyle name="Model 4 16 4" xfId="856"/>
    <cellStyle name="Model 4 16 5" xfId="1097"/>
    <cellStyle name="Model 4 16 6" xfId="1234"/>
    <cellStyle name="Model 4 16 7" xfId="1366"/>
    <cellStyle name="Model 4 17" xfId="381"/>
    <cellStyle name="Model 4 17 2" xfId="569"/>
    <cellStyle name="Model 4 17 3" xfId="705"/>
    <cellStyle name="Model 4 17 4" xfId="837"/>
    <cellStyle name="Model 4 17 5" xfId="1076"/>
    <cellStyle name="Model 4 17 6" xfId="1215"/>
    <cellStyle name="Model 4 17 7" xfId="1347"/>
    <cellStyle name="Model 4 18" xfId="463"/>
    <cellStyle name="Model 4 19" xfId="205"/>
    <cellStyle name="Model 4 2" xfId="219"/>
    <cellStyle name="Model 4 2 2" xfId="204"/>
    <cellStyle name="Model 4 2 3" xfId="152"/>
    <cellStyle name="Model 4 2 4" xfId="150"/>
    <cellStyle name="Model 4 2 5" xfId="940"/>
    <cellStyle name="Model 4 2 6" xfId="921"/>
    <cellStyle name="Model 4 2 7" xfId="923"/>
    <cellStyle name="Model 4 20" xfId="171"/>
    <cellStyle name="Model 4 21" xfId="968"/>
    <cellStyle name="Model 4 22" xfId="930"/>
    <cellStyle name="Model 4 23" xfId="893"/>
    <cellStyle name="Model 4 3" xfId="220"/>
    <cellStyle name="Model 4 3 2" xfId="436"/>
    <cellStyle name="Model 4 3 3" xfId="209"/>
    <cellStyle name="Model 4 3 4" xfId="450"/>
    <cellStyle name="Model 4 3 5" xfId="941"/>
    <cellStyle name="Model 4 3 6" xfId="920"/>
    <cellStyle name="Model 4 3 7" xfId="985"/>
    <cellStyle name="Model 4 4" xfId="303"/>
    <cellStyle name="Model 4 4 2" xfId="496"/>
    <cellStyle name="Model 4 4 3" xfId="635"/>
    <cellStyle name="Model 4 4 4" xfId="767"/>
    <cellStyle name="Model 4 4 5" xfId="1003"/>
    <cellStyle name="Model 4 4 6" xfId="1145"/>
    <cellStyle name="Model 4 4 7" xfId="1277"/>
    <cellStyle name="Model 4 5" xfId="262"/>
    <cellStyle name="Model 4 5 2" xfId="467"/>
    <cellStyle name="Model 4 5 3" xfId="191"/>
    <cellStyle name="Model 4 5 4" xfId="212"/>
    <cellStyle name="Model 4 5 5" xfId="972"/>
    <cellStyle name="Model 4 5 6" xfId="927"/>
    <cellStyle name="Model 4 5 7" xfId="897"/>
    <cellStyle name="Model 4 6" xfId="266"/>
    <cellStyle name="Model 4 6 2" xfId="471"/>
    <cellStyle name="Model 4 6 3" xfId="193"/>
    <cellStyle name="Model 4 6 4" xfId="168"/>
    <cellStyle name="Model 4 6 5" xfId="976"/>
    <cellStyle name="Model 4 6 6" xfId="1127"/>
    <cellStyle name="Model 4 6 7" xfId="900"/>
    <cellStyle name="Model 4 7" xfId="261"/>
    <cellStyle name="Model 4 7 2" xfId="466"/>
    <cellStyle name="Model 4 7 3" xfId="206"/>
    <cellStyle name="Model 4 7 4" xfId="213"/>
    <cellStyle name="Model 4 7 5" xfId="971"/>
    <cellStyle name="Model 4 7 6" xfId="928"/>
    <cellStyle name="Model 4 7 7" xfId="896"/>
    <cellStyle name="Model 4 8" xfId="318"/>
    <cellStyle name="Model 4 8 2" xfId="508"/>
    <cellStyle name="Model 4 8 3" xfId="646"/>
    <cellStyle name="Model 4 8 4" xfId="778"/>
    <cellStyle name="Model 4 8 5" xfId="1016"/>
    <cellStyle name="Model 4 8 6" xfId="1156"/>
    <cellStyle name="Model 4 8 7" xfId="1288"/>
    <cellStyle name="Model 4 9" xfId="311"/>
    <cellStyle name="Model 4 9 2" xfId="502"/>
    <cellStyle name="Model 4 9 3" xfId="640"/>
    <cellStyle name="Model 4 9 4" xfId="772"/>
    <cellStyle name="Model 4 9 5" xfId="1010"/>
    <cellStyle name="Model 4 9 6" xfId="1150"/>
    <cellStyle name="Model 4 9 7" xfId="1282"/>
    <cellStyle name="Model 5" xfId="257"/>
    <cellStyle name="Model 5 2" xfId="462"/>
    <cellStyle name="Model 5 3" xfId="188"/>
    <cellStyle name="Model 5 4" xfId="162"/>
    <cellStyle name="Model 5 5" xfId="967"/>
    <cellStyle name="Model 5 6" xfId="931"/>
    <cellStyle name="Model 5 7" xfId="892"/>
    <cellStyle name="Model 6" xfId="251"/>
    <cellStyle name="Model 6 2" xfId="457"/>
    <cellStyle name="Model 6 3" xfId="217"/>
    <cellStyle name="Model 6 4" xfId="489"/>
    <cellStyle name="Model 6 5" xfId="961"/>
    <cellStyle name="Model 6 6" xfId="885"/>
    <cellStyle name="Model 6 7" xfId="998"/>
    <cellStyle name="Model 7" xfId="283"/>
    <cellStyle name="Model 7 2" xfId="484"/>
    <cellStyle name="Model 7 3" xfId="628"/>
    <cellStyle name="Model 7 4" xfId="760"/>
    <cellStyle name="Model 7 5" xfId="990"/>
    <cellStyle name="Model 7 6" xfId="1138"/>
    <cellStyle name="Model 7 7" xfId="1270"/>
    <cellStyle name="Model 8" xfId="244"/>
    <cellStyle name="Model 8 2" xfId="454"/>
    <cellStyle name="Model 8 3" xfId="183"/>
    <cellStyle name="Model 8 4" xfId="554"/>
    <cellStyle name="Model 8 5" xfId="958"/>
    <cellStyle name="Model 8 6" xfId="888"/>
    <cellStyle name="Model 8 7" xfId="949"/>
    <cellStyle name="Model 9" xfId="313"/>
    <cellStyle name="Model 9 2" xfId="503"/>
    <cellStyle name="Model 9 3" xfId="641"/>
    <cellStyle name="Model 9 4" xfId="773"/>
    <cellStyle name="Model 9 5" xfId="1011"/>
    <cellStyle name="Model 9 6" xfId="1151"/>
    <cellStyle name="Model 9 7" xfId="1283"/>
    <cellStyle name="no dec" xfId="135"/>
    <cellStyle name="Normal - Style1" xfId="109"/>
    <cellStyle name="Normal_ SG&amp;A Bridge " xfId="110"/>
    <cellStyle name="Percent [2]" xfId="111"/>
    <cellStyle name="RevList" xfId="136"/>
    <cellStyle name="subhead" xfId="112"/>
    <cellStyle name="Subtotal" xfId="137"/>
    <cellStyle name="Title" xfId="113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8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 2" xfId="139"/>
    <cellStyle name="보통" xfId="39" builtinId="28" customBuiltin="1"/>
    <cellStyle name="뷭?" xfId="40"/>
    <cellStyle name="설계서" xfId="41"/>
    <cellStyle name="설계서 10" xfId="236"/>
    <cellStyle name="설계서 11" xfId="301"/>
    <cellStyle name="설계서 12" xfId="284"/>
    <cellStyle name="설계서 13" xfId="253"/>
    <cellStyle name="설계서 14" xfId="319"/>
    <cellStyle name="설계서 15" xfId="237"/>
    <cellStyle name="설계서 16" xfId="218"/>
    <cellStyle name="설계서 17" xfId="277"/>
    <cellStyle name="설계서 18" xfId="248"/>
    <cellStyle name="설계서 19" xfId="285"/>
    <cellStyle name="설계서 2" xfId="151"/>
    <cellStyle name="설계서 20" xfId="307"/>
    <cellStyle name="설계서 21" xfId="225"/>
    <cellStyle name="설계서 22" xfId="242"/>
    <cellStyle name="설계서 23" xfId="304"/>
    <cellStyle name="설계서 24" xfId="364"/>
    <cellStyle name="설계서 25" xfId="384"/>
    <cellStyle name="설계서 26" xfId="385"/>
    <cellStyle name="설계서 27" xfId="416"/>
    <cellStyle name="설계서 28" xfId="400"/>
    <cellStyle name="설계서 29" xfId="395"/>
    <cellStyle name="설계서 3" xfId="155"/>
    <cellStyle name="설계서 30" xfId="166"/>
    <cellStyle name="설계서 31" xfId="160"/>
    <cellStyle name="설계서 32" xfId="164"/>
    <cellStyle name="설계서 33" xfId="904"/>
    <cellStyle name="설계서 34" xfId="910"/>
    <cellStyle name="설계서 35" xfId="905"/>
    <cellStyle name="설계서 4" xfId="175"/>
    <cellStyle name="설계서 5" xfId="289"/>
    <cellStyle name="설계서 6" xfId="296"/>
    <cellStyle name="설계서 7" xfId="290"/>
    <cellStyle name="설계서 8" xfId="288"/>
    <cellStyle name="설계서 9" xfId="238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3 10" xfId="306"/>
    <cellStyle name="제목 3 10 2" xfId="499"/>
    <cellStyle name="제목 3 10 3" xfId="637"/>
    <cellStyle name="제목 3 10 4" xfId="769"/>
    <cellStyle name="제목 3 10 5" xfId="1006"/>
    <cellStyle name="제목 3 10 6" xfId="1147"/>
    <cellStyle name="제목 3 10 7" xfId="1279"/>
    <cellStyle name="제목 3 11" xfId="317"/>
    <cellStyle name="제목 3 11 2" xfId="507"/>
    <cellStyle name="제목 3 11 3" xfId="645"/>
    <cellStyle name="제목 3 11 4" xfId="777"/>
    <cellStyle name="제목 3 11 5" xfId="1015"/>
    <cellStyle name="제목 3 11 6" xfId="1155"/>
    <cellStyle name="제목 3 11 7" xfId="1287"/>
    <cellStyle name="제목 3 12" xfId="280"/>
    <cellStyle name="제목 3 12 2" xfId="481"/>
    <cellStyle name="제목 3 12 3" xfId="625"/>
    <cellStyle name="제목 3 12 4" xfId="757"/>
    <cellStyle name="제목 3 12 5" xfId="987"/>
    <cellStyle name="제목 3 12 6" xfId="1135"/>
    <cellStyle name="제목 3 12 7" xfId="1267"/>
    <cellStyle name="제목 3 13" xfId="305"/>
    <cellStyle name="제목 3 13 2" xfId="498"/>
    <cellStyle name="제목 3 13 3" xfId="636"/>
    <cellStyle name="제목 3 13 4" xfId="768"/>
    <cellStyle name="제목 3 13 5" xfId="1005"/>
    <cellStyle name="제목 3 13 6" xfId="1146"/>
    <cellStyle name="제목 3 13 7" xfId="1278"/>
    <cellStyle name="제목 3 14" xfId="365"/>
    <cellStyle name="제목 3 14 2" xfId="553"/>
    <cellStyle name="제목 3 14 3" xfId="691"/>
    <cellStyle name="제목 3 14 4" xfId="823"/>
    <cellStyle name="제목 3 14 5" xfId="1062"/>
    <cellStyle name="제목 3 14 6" xfId="1201"/>
    <cellStyle name="제목 3 14 7" xfId="1333"/>
    <cellStyle name="제목 3 15" xfId="386"/>
    <cellStyle name="제목 3 15 2" xfId="574"/>
    <cellStyle name="제목 3 15 3" xfId="707"/>
    <cellStyle name="제목 3 15 4" xfId="839"/>
    <cellStyle name="제목 3 15 5" xfId="1078"/>
    <cellStyle name="제목 3 15 6" xfId="1217"/>
    <cellStyle name="제목 3 15 7" xfId="1349"/>
    <cellStyle name="제목 3 16" xfId="412"/>
    <cellStyle name="제목 3 16 2" xfId="595"/>
    <cellStyle name="제목 3 16 3" xfId="728"/>
    <cellStyle name="제목 3 16 4" xfId="860"/>
    <cellStyle name="제목 3 16 5" xfId="1102"/>
    <cellStyle name="제목 3 16 6" xfId="1238"/>
    <cellStyle name="제목 3 16 7" xfId="1370"/>
    <cellStyle name="제목 3 17" xfId="403"/>
    <cellStyle name="제목 3 17 2" xfId="587"/>
    <cellStyle name="제목 3 17 3" xfId="720"/>
    <cellStyle name="제목 3 17 4" xfId="852"/>
    <cellStyle name="제목 3 17 5" xfId="1093"/>
    <cellStyle name="제목 3 17 6" xfId="1230"/>
    <cellStyle name="제목 3 17 7" xfId="1362"/>
    <cellStyle name="제목 3 18" xfId="392"/>
    <cellStyle name="제목 3 18 2" xfId="578"/>
    <cellStyle name="제목 3 18 3" xfId="711"/>
    <cellStyle name="제목 3 18 4" xfId="843"/>
    <cellStyle name="제목 3 18 5" xfId="1083"/>
    <cellStyle name="제목 3 18 6" xfId="1221"/>
    <cellStyle name="제목 3 18 7" xfId="1353"/>
    <cellStyle name="제목 3 19" xfId="399"/>
    <cellStyle name="제목 3 19 2" xfId="584"/>
    <cellStyle name="제목 3 19 3" xfId="717"/>
    <cellStyle name="제목 3 19 4" xfId="849"/>
    <cellStyle name="제목 3 19 5" xfId="1089"/>
    <cellStyle name="제목 3 19 6" xfId="1227"/>
    <cellStyle name="제목 3 19 7" xfId="1359"/>
    <cellStyle name="제목 3 2" xfId="287"/>
    <cellStyle name="제목 3 2 10" xfId="347"/>
    <cellStyle name="제목 3 2 10 2" xfId="536"/>
    <cellStyle name="제목 3 2 10 3" xfId="674"/>
    <cellStyle name="제목 3 2 10 4" xfId="806"/>
    <cellStyle name="제목 3 2 10 5" xfId="1044"/>
    <cellStyle name="제목 3 2 10 6" xfId="1184"/>
    <cellStyle name="제목 3 2 10 7" xfId="1316"/>
    <cellStyle name="제목 3 2 11" xfId="351"/>
    <cellStyle name="제목 3 2 11 2" xfId="540"/>
    <cellStyle name="제목 3 2 11 3" xfId="678"/>
    <cellStyle name="제목 3 2 11 4" xfId="810"/>
    <cellStyle name="제목 3 2 11 5" xfId="1048"/>
    <cellStyle name="제목 3 2 11 6" xfId="1188"/>
    <cellStyle name="제목 3 2 11 7" xfId="1320"/>
    <cellStyle name="제목 3 2 12" xfId="355"/>
    <cellStyle name="제목 3 2 12 2" xfId="544"/>
    <cellStyle name="제목 3 2 12 3" xfId="682"/>
    <cellStyle name="제목 3 2 12 4" xfId="814"/>
    <cellStyle name="제목 3 2 12 5" xfId="1052"/>
    <cellStyle name="제목 3 2 12 6" xfId="1192"/>
    <cellStyle name="제목 3 2 12 7" xfId="1324"/>
    <cellStyle name="제목 3 2 13" xfId="369"/>
    <cellStyle name="제목 3 2 13 2" xfId="557"/>
    <cellStyle name="제목 3 2 13 3" xfId="694"/>
    <cellStyle name="제목 3 2 13 4" xfId="826"/>
    <cellStyle name="제목 3 2 13 5" xfId="1065"/>
    <cellStyle name="제목 3 2 13 6" xfId="1204"/>
    <cellStyle name="제목 3 2 13 7" xfId="1336"/>
    <cellStyle name="제목 3 2 14" xfId="410"/>
    <cellStyle name="제목 3 2 14 2" xfId="594"/>
    <cellStyle name="제목 3 2 14 3" xfId="727"/>
    <cellStyle name="제목 3 2 14 4" xfId="859"/>
    <cellStyle name="제목 3 2 14 5" xfId="1100"/>
    <cellStyle name="제목 3 2 14 6" xfId="1237"/>
    <cellStyle name="제목 3 2 14 7" xfId="1369"/>
    <cellStyle name="제목 3 2 15" xfId="378"/>
    <cellStyle name="제목 3 2 15 2" xfId="566"/>
    <cellStyle name="제목 3 2 15 3" xfId="702"/>
    <cellStyle name="제목 3 2 15 4" xfId="834"/>
    <cellStyle name="제목 3 2 15 5" xfId="1073"/>
    <cellStyle name="제목 3 2 15 6" xfId="1212"/>
    <cellStyle name="제목 3 2 15 7" xfId="1344"/>
    <cellStyle name="제목 3 2 16" xfId="419"/>
    <cellStyle name="제목 3 2 16 2" xfId="602"/>
    <cellStyle name="제목 3 2 16 3" xfId="734"/>
    <cellStyle name="제목 3 2 16 4" xfId="866"/>
    <cellStyle name="제목 3 2 16 5" xfId="1109"/>
    <cellStyle name="제목 3 2 16 6" xfId="1244"/>
    <cellStyle name="제목 3 2 16 7" xfId="1376"/>
    <cellStyle name="제목 3 2 17" xfId="423"/>
    <cellStyle name="제목 3 2 17 2" xfId="606"/>
    <cellStyle name="제목 3 2 17 3" xfId="738"/>
    <cellStyle name="제목 3 2 17 4" xfId="870"/>
    <cellStyle name="제목 3 2 17 5" xfId="1113"/>
    <cellStyle name="제목 3 2 17 6" xfId="1248"/>
    <cellStyle name="제목 3 2 17 7" xfId="1380"/>
    <cellStyle name="제목 3 2 18" xfId="427"/>
    <cellStyle name="제목 3 2 18 2" xfId="610"/>
    <cellStyle name="제목 3 2 18 3" xfId="742"/>
    <cellStyle name="제목 3 2 18 4" xfId="874"/>
    <cellStyle name="제목 3 2 18 5" xfId="1117"/>
    <cellStyle name="제목 3 2 18 6" xfId="1252"/>
    <cellStyle name="제목 3 2 18 7" xfId="1384"/>
    <cellStyle name="제목 3 2 19" xfId="485"/>
    <cellStyle name="제목 3 2 2" xfId="315"/>
    <cellStyle name="제목 3 2 2 10" xfId="359"/>
    <cellStyle name="제목 3 2 2 10 2" xfId="548"/>
    <cellStyle name="제목 3 2 2 10 3" xfId="686"/>
    <cellStyle name="제목 3 2 2 10 4" xfId="818"/>
    <cellStyle name="제목 3 2 2 10 5" xfId="1056"/>
    <cellStyle name="제목 3 2 2 10 6" xfId="1196"/>
    <cellStyle name="제목 3 2 2 10 7" xfId="1328"/>
    <cellStyle name="제목 3 2 2 11" xfId="362"/>
    <cellStyle name="제목 3 2 2 11 2" xfId="551"/>
    <cellStyle name="제목 3 2 2 11 3" xfId="689"/>
    <cellStyle name="제목 3 2 2 11 4" xfId="821"/>
    <cellStyle name="제목 3 2 2 11 5" xfId="1059"/>
    <cellStyle name="제목 3 2 2 11 6" xfId="1199"/>
    <cellStyle name="제목 3 2 2 11 7" xfId="1331"/>
    <cellStyle name="제목 3 2 2 12" xfId="374"/>
    <cellStyle name="제목 3 2 2 12 2" xfId="562"/>
    <cellStyle name="제목 3 2 2 12 3" xfId="699"/>
    <cellStyle name="제목 3 2 2 12 4" xfId="831"/>
    <cellStyle name="제목 3 2 2 12 5" xfId="1070"/>
    <cellStyle name="제목 3 2 2 12 6" xfId="1209"/>
    <cellStyle name="제목 3 2 2 12 7" xfId="1341"/>
    <cellStyle name="제목 3 2 2 13" xfId="420"/>
    <cellStyle name="제목 3 2 2 13 2" xfId="603"/>
    <cellStyle name="제목 3 2 2 13 3" xfId="735"/>
    <cellStyle name="제목 3 2 2 13 4" xfId="867"/>
    <cellStyle name="제목 3 2 2 13 5" xfId="1110"/>
    <cellStyle name="제목 3 2 2 13 6" xfId="1245"/>
    <cellStyle name="제목 3 2 2 13 7" xfId="1377"/>
    <cellStyle name="제목 3 2 2 14" xfId="424"/>
    <cellStyle name="제목 3 2 2 14 2" xfId="607"/>
    <cellStyle name="제목 3 2 2 14 3" xfId="739"/>
    <cellStyle name="제목 3 2 2 14 4" xfId="871"/>
    <cellStyle name="제목 3 2 2 14 5" xfId="1114"/>
    <cellStyle name="제목 3 2 2 14 6" xfId="1249"/>
    <cellStyle name="제목 3 2 2 14 7" xfId="1381"/>
    <cellStyle name="제목 3 2 2 15" xfId="428"/>
    <cellStyle name="제목 3 2 2 15 2" xfId="611"/>
    <cellStyle name="제목 3 2 2 15 3" xfId="743"/>
    <cellStyle name="제목 3 2 2 15 4" xfId="875"/>
    <cellStyle name="제목 3 2 2 15 5" xfId="1118"/>
    <cellStyle name="제목 3 2 2 15 6" xfId="1253"/>
    <cellStyle name="제목 3 2 2 15 7" xfId="1385"/>
    <cellStyle name="제목 3 2 2 16" xfId="431"/>
    <cellStyle name="제목 3 2 2 16 2" xfId="614"/>
    <cellStyle name="제목 3 2 2 16 3" xfId="746"/>
    <cellStyle name="제목 3 2 2 16 4" xfId="878"/>
    <cellStyle name="제목 3 2 2 16 5" xfId="1121"/>
    <cellStyle name="제목 3 2 2 16 6" xfId="1256"/>
    <cellStyle name="제목 3 2 2 16 7" xfId="1388"/>
    <cellStyle name="제목 3 2 2 17" xfId="434"/>
    <cellStyle name="제목 3 2 2 17 2" xfId="617"/>
    <cellStyle name="제목 3 2 2 17 3" xfId="749"/>
    <cellStyle name="제목 3 2 2 17 4" xfId="881"/>
    <cellStyle name="제목 3 2 2 17 5" xfId="1124"/>
    <cellStyle name="제목 3 2 2 17 6" xfId="1259"/>
    <cellStyle name="제목 3 2 2 17 7" xfId="1391"/>
    <cellStyle name="제목 3 2 2 18" xfId="505"/>
    <cellStyle name="제목 3 2 2 19" xfId="643"/>
    <cellStyle name="제목 3 2 2 2" xfId="270"/>
    <cellStyle name="제목 3 2 2 2 2" xfId="474"/>
    <cellStyle name="제목 3 2 2 2 3" xfId="620"/>
    <cellStyle name="제목 3 2 2 2 4" xfId="752"/>
    <cellStyle name="제목 3 2 2 2 5" xfId="979"/>
    <cellStyle name="제목 3 2 2 2 6" xfId="1130"/>
    <cellStyle name="제목 3 2 2 2 7" xfId="1262"/>
    <cellStyle name="제목 3 2 2 20" xfId="775"/>
    <cellStyle name="제목 3 2 2 21" xfId="1013"/>
    <cellStyle name="제목 3 2 2 22" xfId="1153"/>
    <cellStyle name="제목 3 2 2 23" xfId="1285"/>
    <cellStyle name="제목 3 2 2 3" xfId="324"/>
    <cellStyle name="제목 3 2 2 3 2" xfId="513"/>
    <cellStyle name="제목 3 2 2 3 3" xfId="651"/>
    <cellStyle name="제목 3 2 2 3 4" xfId="783"/>
    <cellStyle name="제목 3 2 2 3 5" xfId="1021"/>
    <cellStyle name="제목 3 2 2 3 6" xfId="1161"/>
    <cellStyle name="제목 3 2 2 3 7" xfId="1293"/>
    <cellStyle name="제목 3 2 2 4" xfId="330"/>
    <cellStyle name="제목 3 2 2 4 2" xfId="519"/>
    <cellStyle name="제목 3 2 2 4 3" xfId="657"/>
    <cellStyle name="제목 3 2 2 4 4" xfId="789"/>
    <cellStyle name="제목 3 2 2 4 5" xfId="1027"/>
    <cellStyle name="제목 3 2 2 4 6" xfId="1167"/>
    <cellStyle name="제목 3 2 2 4 7" xfId="1299"/>
    <cellStyle name="제목 3 2 2 5" xfId="336"/>
    <cellStyle name="제목 3 2 2 5 2" xfId="525"/>
    <cellStyle name="제목 3 2 2 5 3" xfId="663"/>
    <cellStyle name="제목 3 2 2 5 4" xfId="795"/>
    <cellStyle name="제목 3 2 2 5 5" xfId="1033"/>
    <cellStyle name="제목 3 2 2 5 6" xfId="1173"/>
    <cellStyle name="제목 3 2 2 5 7" xfId="1305"/>
    <cellStyle name="제목 3 2 2 6" xfId="342"/>
    <cellStyle name="제목 3 2 2 6 2" xfId="531"/>
    <cellStyle name="제목 3 2 2 6 3" xfId="669"/>
    <cellStyle name="제목 3 2 2 6 4" xfId="801"/>
    <cellStyle name="제목 3 2 2 6 5" xfId="1039"/>
    <cellStyle name="제목 3 2 2 6 6" xfId="1179"/>
    <cellStyle name="제목 3 2 2 6 7" xfId="1311"/>
    <cellStyle name="제목 3 2 2 7" xfId="348"/>
    <cellStyle name="제목 3 2 2 7 2" xfId="537"/>
    <cellStyle name="제목 3 2 2 7 3" xfId="675"/>
    <cellStyle name="제목 3 2 2 7 4" xfId="807"/>
    <cellStyle name="제목 3 2 2 7 5" xfId="1045"/>
    <cellStyle name="제목 3 2 2 7 6" xfId="1185"/>
    <cellStyle name="제목 3 2 2 7 7" xfId="1317"/>
    <cellStyle name="제목 3 2 2 8" xfId="352"/>
    <cellStyle name="제목 3 2 2 8 2" xfId="541"/>
    <cellStyle name="제목 3 2 2 8 3" xfId="679"/>
    <cellStyle name="제목 3 2 2 8 4" xfId="811"/>
    <cellStyle name="제목 3 2 2 8 5" xfId="1049"/>
    <cellStyle name="제목 3 2 2 8 6" xfId="1189"/>
    <cellStyle name="제목 3 2 2 8 7" xfId="1321"/>
    <cellStyle name="제목 3 2 2 9" xfId="356"/>
    <cellStyle name="제목 3 2 2 9 2" xfId="545"/>
    <cellStyle name="제목 3 2 2 9 3" xfId="683"/>
    <cellStyle name="제목 3 2 2 9 4" xfId="815"/>
    <cellStyle name="제목 3 2 2 9 5" xfId="1053"/>
    <cellStyle name="제목 3 2 2 9 6" xfId="1193"/>
    <cellStyle name="제목 3 2 2 9 7" xfId="1325"/>
    <cellStyle name="제목 3 2 20" xfId="629"/>
    <cellStyle name="제목 3 2 21" xfId="761"/>
    <cellStyle name="제목 3 2 22" xfId="993"/>
    <cellStyle name="제목 3 2 23" xfId="1139"/>
    <cellStyle name="제목 3 2 24" xfId="1271"/>
    <cellStyle name="제목 3 2 3" xfId="226"/>
    <cellStyle name="제목 3 2 3 2" xfId="441"/>
    <cellStyle name="제목 3 2 3 3" xfId="198"/>
    <cellStyle name="제목 3 2 3 4" xfId="572"/>
    <cellStyle name="제목 3 2 3 5" xfId="945"/>
    <cellStyle name="제목 3 2 3 6" xfId="917"/>
    <cellStyle name="제목 3 2 3 7" xfId="956"/>
    <cellStyle name="제목 3 2 4" xfId="227"/>
    <cellStyle name="제목 3 2 4 2" xfId="442"/>
    <cellStyle name="제목 3 2 4 3" xfId="199"/>
    <cellStyle name="제목 3 2 4 4" xfId="573"/>
    <cellStyle name="제목 3 2 4 5" xfId="946"/>
    <cellStyle name="제목 3 2 4 6" xfId="916"/>
    <cellStyle name="제목 3 2 4 7" xfId="1004"/>
    <cellStyle name="제목 3 2 5" xfId="240"/>
    <cellStyle name="제목 3 2 5 2" xfId="451"/>
    <cellStyle name="제목 3 2 5 3" xfId="180"/>
    <cellStyle name="제목 3 2 5 4" xfId="438"/>
    <cellStyle name="제목 3 2 5 5" xfId="954"/>
    <cellStyle name="제목 3 2 5 6" xfId="891"/>
    <cellStyle name="제목 3 2 5 7" xfId="963"/>
    <cellStyle name="제목 3 2 6" xfId="323"/>
    <cellStyle name="제목 3 2 6 2" xfId="512"/>
    <cellStyle name="제목 3 2 6 3" xfId="650"/>
    <cellStyle name="제목 3 2 6 4" xfId="782"/>
    <cellStyle name="제목 3 2 6 5" xfId="1020"/>
    <cellStyle name="제목 3 2 6 6" xfId="1160"/>
    <cellStyle name="제목 3 2 6 7" xfId="1292"/>
    <cellStyle name="제목 3 2 7" xfId="329"/>
    <cellStyle name="제목 3 2 7 2" xfId="518"/>
    <cellStyle name="제목 3 2 7 3" xfId="656"/>
    <cellStyle name="제목 3 2 7 4" xfId="788"/>
    <cellStyle name="제목 3 2 7 5" xfId="1026"/>
    <cellStyle name="제목 3 2 7 6" xfId="1166"/>
    <cellStyle name="제목 3 2 7 7" xfId="1298"/>
    <cellStyle name="제목 3 2 8" xfId="335"/>
    <cellStyle name="제목 3 2 8 2" xfId="524"/>
    <cellStyle name="제목 3 2 8 3" xfId="662"/>
    <cellStyle name="제목 3 2 8 4" xfId="794"/>
    <cellStyle name="제목 3 2 8 5" xfId="1032"/>
    <cellStyle name="제목 3 2 8 6" xfId="1172"/>
    <cellStyle name="제목 3 2 8 7" xfId="1304"/>
    <cellStyle name="제목 3 2 9" xfId="341"/>
    <cellStyle name="제목 3 2 9 2" xfId="530"/>
    <cellStyle name="제목 3 2 9 3" xfId="668"/>
    <cellStyle name="제목 3 2 9 4" xfId="800"/>
    <cellStyle name="제목 3 2 9 5" xfId="1038"/>
    <cellStyle name="제목 3 2 9 6" xfId="1178"/>
    <cellStyle name="제목 3 2 9 7" xfId="1310"/>
    <cellStyle name="제목 3 20" xfId="177"/>
    <cellStyle name="제목 3 21" xfId="203"/>
    <cellStyle name="제목 3 22" xfId="176"/>
    <cellStyle name="제목 3 23" xfId="908"/>
    <cellStyle name="제목 3 24" xfId="907"/>
    <cellStyle name="제목 3 25" xfId="906"/>
    <cellStyle name="제목 3 3" xfId="297"/>
    <cellStyle name="제목 3 3 10" xfId="354"/>
    <cellStyle name="제목 3 3 10 2" xfId="543"/>
    <cellStyle name="제목 3 3 10 3" xfId="681"/>
    <cellStyle name="제목 3 3 10 4" xfId="813"/>
    <cellStyle name="제목 3 3 10 5" xfId="1051"/>
    <cellStyle name="제목 3 3 10 6" xfId="1191"/>
    <cellStyle name="제목 3 3 10 7" xfId="1323"/>
    <cellStyle name="제목 3 3 11" xfId="358"/>
    <cellStyle name="제목 3 3 11 2" xfId="547"/>
    <cellStyle name="제목 3 3 11 3" xfId="685"/>
    <cellStyle name="제목 3 3 11 4" xfId="817"/>
    <cellStyle name="제목 3 3 11 5" xfId="1055"/>
    <cellStyle name="제목 3 3 11 6" xfId="1195"/>
    <cellStyle name="제목 3 3 11 7" xfId="1327"/>
    <cellStyle name="제목 3 3 12" xfId="361"/>
    <cellStyle name="제목 3 3 12 2" xfId="550"/>
    <cellStyle name="제목 3 3 12 3" xfId="688"/>
    <cellStyle name="제목 3 3 12 4" xfId="820"/>
    <cellStyle name="제목 3 3 12 5" xfId="1058"/>
    <cellStyle name="제목 3 3 12 6" xfId="1198"/>
    <cellStyle name="제목 3 3 12 7" xfId="1330"/>
    <cellStyle name="제목 3 3 13" xfId="373"/>
    <cellStyle name="제목 3 3 13 2" xfId="561"/>
    <cellStyle name="제목 3 3 13 3" xfId="698"/>
    <cellStyle name="제목 3 3 13 4" xfId="830"/>
    <cellStyle name="제목 3 3 13 5" xfId="1069"/>
    <cellStyle name="제목 3 3 13 6" xfId="1208"/>
    <cellStyle name="제목 3 3 13 7" xfId="1340"/>
    <cellStyle name="제목 3 3 14" xfId="417"/>
    <cellStyle name="제목 3 3 14 2" xfId="600"/>
    <cellStyle name="제목 3 3 14 3" xfId="732"/>
    <cellStyle name="제목 3 3 14 4" xfId="864"/>
    <cellStyle name="제목 3 3 14 5" xfId="1107"/>
    <cellStyle name="제목 3 3 14 6" xfId="1242"/>
    <cellStyle name="제목 3 3 14 7" xfId="1374"/>
    <cellStyle name="제목 3 3 15" xfId="422"/>
    <cellStyle name="제목 3 3 15 2" xfId="605"/>
    <cellStyle name="제목 3 3 15 3" xfId="737"/>
    <cellStyle name="제목 3 3 15 4" xfId="869"/>
    <cellStyle name="제목 3 3 15 5" xfId="1112"/>
    <cellStyle name="제목 3 3 15 6" xfId="1247"/>
    <cellStyle name="제목 3 3 15 7" xfId="1379"/>
    <cellStyle name="제목 3 3 16" xfId="426"/>
    <cellStyle name="제목 3 3 16 2" xfId="609"/>
    <cellStyle name="제목 3 3 16 3" xfId="741"/>
    <cellStyle name="제목 3 3 16 4" xfId="873"/>
    <cellStyle name="제목 3 3 16 5" xfId="1116"/>
    <cellStyle name="제목 3 3 16 6" xfId="1251"/>
    <cellStyle name="제목 3 3 16 7" xfId="1383"/>
    <cellStyle name="제목 3 3 17" xfId="430"/>
    <cellStyle name="제목 3 3 17 2" xfId="613"/>
    <cellStyle name="제목 3 3 17 3" xfId="745"/>
    <cellStyle name="제목 3 3 17 4" xfId="877"/>
    <cellStyle name="제목 3 3 17 5" xfId="1120"/>
    <cellStyle name="제목 3 3 17 6" xfId="1255"/>
    <cellStyle name="제목 3 3 17 7" xfId="1387"/>
    <cellStyle name="제목 3 3 18" xfId="433"/>
    <cellStyle name="제목 3 3 18 2" xfId="616"/>
    <cellStyle name="제목 3 3 18 3" xfId="748"/>
    <cellStyle name="제목 3 3 18 4" xfId="880"/>
    <cellStyle name="제목 3 3 18 5" xfId="1123"/>
    <cellStyle name="제목 3 3 18 6" xfId="1258"/>
    <cellStyle name="제목 3 3 18 7" xfId="1390"/>
    <cellStyle name="제목 3 3 19" xfId="491"/>
    <cellStyle name="제목 3 3 2" xfId="316"/>
    <cellStyle name="제목 3 3 2 10" xfId="360"/>
    <cellStyle name="제목 3 3 2 10 2" xfId="549"/>
    <cellStyle name="제목 3 3 2 10 3" xfId="687"/>
    <cellStyle name="제목 3 3 2 10 4" xfId="819"/>
    <cellStyle name="제목 3 3 2 10 5" xfId="1057"/>
    <cellStyle name="제목 3 3 2 10 6" xfId="1197"/>
    <cellStyle name="제목 3 3 2 10 7" xfId="1329"/>
    <cellStyle name="제목 3 3 2 11" xfId="363"/>
    <cellStyle name="제목 3 3 2 11 2" xfId="552"/>
    <cellStyle name="제목 3 3 2 11 3" xfId="690"/>
    <cellStyle name="제목 3 3 2 11 4" xfId="822"/>
    <cellStyle name="제목 3 3 2 11 5" xfId="1060"/>
    <cellStyle name="제목 3 3 2 11 6" xfId="1200"/>
    <cellStyle name="제목 3 3 2 11 7" xfId="1332"/>
    <cellStyle name="제목 3 3 2 12" xfId="375"/>
    <cellStyle name="제목 3 3 2 12 2" xfId="563"/>
    <cellStyle name="제목 3 3 2 12 3" xfId="700"/>
    <cellStyle name="제목 3 3 2 12 4" xfId="832"/>
    <cellStyle name="제목 3 3 2 12 5" xfId="1071"/>
    <cellStyle name="제목 3 3 2 12 6" xfId="1210"/>
    <cellStyle name="제목 3 3 2 12 7" xfId="1342"/>
    <cellStyle name="제목 3 3 2 13" xfId="421"/>
    <cellStyle name="제목 3 3 2 13 2" xfId="604"/>
    <cellStyle name="제목 3 3 2 13 3" xfId="736"/>
    <cellStyle name="제목 3 3 2 13 4" xfId="868"/>
    <cellStyle name="제목 3 3 2 13 5" xfId="1111"/>
    <cellStyle name="제목 3 3 2 13 6" xfId="1246"/>
    <cellStyle name="제목 3 3 2 13 7" xfId="1378"/>
    <cellStyle name="제목 3 3 2 14" xfId="425"/>
    <cellStyle name="제목 3 3 2 14 2" xfId="608"/>
    <cellStyle name="제목 3 3 2 14 3" xfId="740"/>
    <cellStyle name="제목 3 3 2 14 4" xfId="872"/>
    <cellStyle name="제목 3 3 2 14 5" xfId="1115"/>
    <cellStyle name="제목 3 3 2 14 6" xfId="1250"/>
    <cellStyle name="제목 3 3 2 14 7" xfId="1382"/>
    <cellStyle name="제목 3 3 2 15" xfId="429"/>
    <cellStyle name="제목 3 3 2 15 2" xfId="612"/>
    <cellStyle name="제목 3 3 2 15 3" xfId="744"/>
    <cellStyle name="제목 3 3 2 15 4" xfId="876"/>
    <cellStyle name="제목 3 3 2 15 5" xfId="1119"/>
    <cellStyle name="제목 3 3 2 15 6" xfId="1254"/>
    <cellStyle name="제목 3 3 2 15 7" xfId="1386"/>
    <cellStyle name="제목 3 3 2 16" xfId="432"/>
    <cellStyle name="제목 3 3 2 16 2" xfId="615"/>
    <cellStyle name="제목 3 3 2 16 3" xfId="747"/>
    <cellStyle name="제목 3 3 2 16 4" xfId="879"/>
    <cellStyle name="제목 3 3 2 16 5" xfId="1122"/>
    <cellStyle name="제목 3 3 2 16 6" xfId="1257"/>
    <cellStyle name="제목 3 3 2 16 7" xfId="1389"/>
    <cellStyle name="제목 3 3 2 17" xfId="435"/>
    <cellStyle name="제목 3 3 2 17 2" xfId="618"/>
    <cellStyle name="제목 3 3 2 17 3" xfId="750"/>
    <cellStyle name="제목 3 3 2 17 4" xfId="882"/>
    <cellStyle name="제목 3 3 2 17 5" xfId="1125"/>
    <cellStyle name="제목 3 3 2 17 6" xfId="1260"/>
    <cellStyle name="제목 3 3 2 17 7" xfId="1392"/>
    <cellStyle name="제목 3 3 2 18" xfId="506"/>
    <cellStyle name="제목 3 3 2 19" xfId="644"/>
    <cellStyle name="제목 3 3 2 2" xfId="320"/>
    <cellStyle name="제목 3 3 2 2 2" xfId="509"/>
    <cellStyle name="제목 3 3 2 2 3" xfId="647"/>
    <cellStyle name="제목 3 3 2 2 4" xfId="779"/>
    <cellStyle name="제목 3 3 2 2 5" xfId="1017"/>
    <cellStyle name="제목 3 3 2 2 6" xfId="1157"/>
    <cellStyle name="제목 3 3 2 2 7" xfId="1289"/>
    <cellStyle name="제목 3 3 2 20" xfId="776"/>
    <cellStyle name="제목 3 3 2 21" xfId="1014"/>
    <cellStyle name="제목 3 3 2 22" xfId="1154"/>
    <cellStyle name="제목 3 3 2 23" xfId="1286"/>
    <cellStyle name="제목 3 3 2 3" xfId="325"/>
    <cellStyle name="제목 3 3 2 3 2" xfId="514"/>
    <cellStyle name="제목 3 3 2 3 3" xfId="652"/>
    <cellStyle name="제목 3 3 2 3 4" xfId="784"/>
    <cellStyle name="제목 3 3 2 3 5" xfId="1022"/>
    <cellStyle name="제목 3 3 2 3 6" xfId="1162"/>
    <cellStyle name="제목 3 3 2 3 7" xfId="1294"/>
    <cellStyle name="제목 3 3 2 4" xfId="331"/>
    <cellStyle name="제목 3 3 2 4 2" xfId="520"/>
    <cellStyle name="제목 3 3 2 4 3" xfId="658"/>
    <cellStyle name="제목 3 3 2 4 4" xfId="790"/>
    <cellStyle name="제목 3 3 2 4 5" xfId="1028"/>
    <cellStyle name="제목 3 3 2 4 6" xfId="1168"/>
    <cellStyle name="제목 3 3 2 4 7" xfId="1300"/>
    <cellStyle name="제목 3 3 2 5" xfId="337"/>
    <cellStyle name="제목 3 3 2 5 2" xfId="526"/>
    <cellStyle name="제목 3 3 2 5 3" xfId="664"/>
    <cellStyle name="제목 3 3 2 5 4" xfId="796"/>
    <cellStyle name="제목 3 3 2 5 5" xfId="1034"/>
    <cellStyle name="제목 3 3 2 5 6" xfId="1174"/>
    <cellStyle name="제목 3 3 2 5 7" xfId="1306"/>
    <cellStyle name="제목 3 3 2 6" xfId="343"/>
    <cellStyle name="제목 3 3 2 6 2" xfId="532"/>
    <cellStyle name="제목 3 3 2 6 3" xfId="670"/>
    <cellStyle name="제목 3 3 2 6 4" xfId="802"/>
    <cellStyle name="제목 3 3 2 6 5" xfId="1040"/>
    <cellStyle name="제목 3 3 2 6 6" xfId="1180"/>
    <cellStyle name="제목 3 3 2 6 7" xfId="1312"/>
    <cellStyle name="제목 3 3 2 7" xfId="349"/>
    <cellStyle name="제목 3 3 2 7 2" xfId="538"/>
    <cellStyle name="제목 3 3 2 7 3" xfId="676"/>
    <cellStyle name="제목 3 3 2 7 4" xfId="808"/>
    <cellStyle name="제목 3 3 2 7 5" xfId="1046"/>
    <cellStyle name="제목 3 3 2 7 6" xfId="1186"/>
    <cellStyle name="제목 3 3 2 7 7" xfId="1318"/>
    <cellStyle name="제목 3 3 2 8" xfId="353"/>
    <cellStyle name="제목 3 3 2 8 2" xfId="542"/>
    <cellStyle name="제목 3 3 2 8 3" xfId="680"/>
    <cellStyle name="제목 3 3 2 8 4" xfId="812"/>
    <cellStyle name="제목 3 3 2 8 5" xfId="1050"/>
    <cellStyle name="제목 3 3 2 8 6" xfId="1190"/>
    <cellStyle name="제목 3 3 2 8 7" xfId="1322"/>
    <cellStyle name="제목 3 3 2 9" xfId="357"/>
    <cellStyle name="제목 3 3 2 9 2" xfId="546"/>
    <cellStyle name="제목 3 3 2 9 3" xfId="684"/>
    <cellStyle name="제목 3 3 2 9 4" xfId="816"/>
    <cellStyle name="제목 3 3 2 9 5" xfId="1054"/>
    <cellStyle name="제목 3 3 2 9 6" xfId="1194"/>
    <cellStyle name="제목 3 3 2 9 7" xfId="1326"/>
    <cellStyle name="제목 3 3 20" xfId="632"/>
    <cellStyle name="제목 3 3 21" xfId="764"/>
    <cellStyle name="제목 3 3 22" xfId="999"/>
    <cellStyle name="제목 3 3 23" xfId="1142"/>
    <cellStyle name="제목 3 3 24" xfId="1274"/>
    <cellStyle name="제목 3 3 3" xfId="224"/>
    <cellStyle name="제목 3 3 3 2" xfId="439"/>
    <cellStyle name="제목 3 3 3 3" xfId="197"/>
    <cellStyle name="제목 3 3 3 4" xfId="497"/>
    <cellStyle name="제목 3 3 3 5" xfId="944"/>
    <cellStyle name="제목 3 3 3 6" xfId="918"/>
    <cellStyle name="제목 3 3 3 7" xfId="1007"/>
    <cellStyle name="제목 3 3 4" xfId="321"/>
    <cellStyle name="제목 3 3 4 2" xfId="510"/>
    <cellStyle name="제목 3 3 4 3" xfId="648"/>
    <cellStyle name="제목 3 3 4 4" xfId="780"/>
    <cellStyle name="제목 3 3 4 5" xfId="1018"/>
    <cellStyle name="제목 3 3 4 6" xfId="1158"/>
    <cellStyle name="제목 3 3 4 7" xfId="1290"/>
    <cellStyle name="제목 3 3 5" xfId="327"/>
    <cellStyle name="제목 3 3 5 2" xfId="516"/>
    <cellStyle name="제목 3 3 5 3" xfId="654"/>
    <cellStyle name="제목 3 3 5 4" xfId="786"/>
    <cellStyle name="제목 3 3 5 5" xfId="1024"/>
    <cellStyle name="제목 3 3 5 6" xfId="1164"/>
    <cellStyle name="제목 3 3 5 7" xfId="1296"/>
    <cellStyle name="제목 3 3 6" xfId="333"/>
    <cellStyle name="제목 3 3 6 2" xfId="522"/>
    <cellStyle name="제목 3 3 6 3" xfId="660"/>
    <cellStyle name="제목 3 3 6 4" xfId="792"/>
    <cellStyle name="제목 3 3 6 5" xfId="1030"/>
    <cellStyle name="제목 3 3 6 6" xfId="1170"/>
    <cellStyle name="제목 3 3 6 7" xfId="1302"/>
    <cellStyle name="제목 3 3 7" xfId="339"/>
    <cellStyle name="제목 3 3 7 2" xfId="528"/>
    <cellStyle name="제목 3 3 7 3" xfId="666"/>
    <cellStyle name="제목 3 3 7 4" xfId="798"/>
    <cellStyle name="제목 3 3 7 5" xfId="1036"/>
    <cellStyle name="제목 3 3 7 6" xfId="1176"/>
    <cellStyle name="제목 3 3 7 7" xfId="1308"/>
    <cellStyle name="제목 3 3 8" xfId="345"/>
    <cellStyle name="제목 3 3 8 2" xfId="534"/>
    <cellStyle name="제목 3 3 8 3" xfId="672"/>
    <cellStyle name="제목 3 3 8 4" xfId="804"/>
    <cellStyle name="제목 3 3 8 5" xfId="1042"/>
    <cellStyle name="제목 3 3 8 6" xfId="1182"/>
    <cellStyle name="제목 3 3 8 7" xfId="1314"/>
    <cellStyle name="제목 3 3 9" xfId="350"/>
    <cellStyle name="제목 3 3 9 2" xfId="539"/>
    <cellStyle name="제목 3 3 9 3" xfId="677"/>
    <cellStyle name="제목 3 3 9 4" xfId="809"/>
    <cellStyle name="제목 3 3 9 5" xfId="1047"/>
    <cellStyle name="제목 3 3 9 6" xfId="1187"/>
    <cellStyle name="제목 3 3 9 7" xfId="1319"/>
    <cellStyle name="제목 3 4" xfId="256"/>
    <cellStyle name="제목 3 4 10" xfId="340"/>
    <cellStyle name="제목 3 4 10 2" xfId="529"/>
    <cellStyle name="제목 3 4 10 3" xfId="667"/>
    <cellStyle name="제목 3 4 10 4" xfId="799"/>
    <cellStyle name="제목 3 4 10 5" xfId="1037"/>
    <cellStyle name="제목 3 4 10 6" xfId="1177"/>
    <cellStyle name="제목 3 4 10 7" xfId="1309"/>
    <cellStyle name="제목 3 4 11" xfId="346"/>
    <cellStyle name="제목 3 4 11 2" xfId="535"/>
    <cellStyle name="제목 3 4 11 3" xfId="673"/>
    <cellStyle name="제목 3 4 11 4" xfId="805"/>
    <cellStyle name="제목 3 4 11 5" xfId="1043"/>
    <cellStyle name="제목 3 4 11 6" xfId="1183"/>
    <cellStyle name="제목 3 4 11 7" xfId="1315"/>
    <cellStyle name="제목 3 4 12" xfId="368"/>
    <cellStyle name="제목 3 4 12 2" xfId="556"/>
    <cellStyle name="제목 3 4 12 3" xfId="693"/>
    <cellStyle name="제목 3 4 12 4" xfId="825"/>
    <cellStyle name="제목 3 4 12 5" xfId="1064"/>
    <cellStyle name="제목 3 4 12 6" xfId="1203"/>
    <cellStyle name="제목 3 4 12 7" xfId="1335"/>
    <cellStyle name="제목 3 4 13" xfId="409"/>
    <cellStyle name="제목 3 4 13 2" xfId="593"/>
    <cellStyle name="제목 3 4 13 3" xfId="726"/>
    <cellStyle name="제목 3 4 13 4" xfId="858"/>
    <cellStyle name="제목 3 4 13 5" xfId="1099"/>
    <cellStyle name="제목 3 4 13 6" xfId="1236"/>
    <cellStyle name="제목 3 4 13 7" xfId="1368"/>
    <cellStyle name="제목 3 4 14" xfId="379"/>
    <cellStyle name="제목 3 4 14 2" xfId="567"/>
    <cellStyle name="제목 3 4 14 3" xfId="703"/>
    <cellStyle name="제목 3 4 14 4" xfId="835"/>
    <cellStyle name="제목 3 4 14 5" xfId="1074"/>
    <cellStyle name="제목 3 4 14 6" xfId="1213"/>
    <cellStyle name="제목 3 4 14 7" xfId="1345"/>
    <cellStyle name="제목 3 4 15" xfId="408"/>
    <cellStyle name="제목 3 4 15 2" xfId="592"/>
    <cellStyle name="제목 3 4 15 3" xfId="725"/>
    <cellStyle name="제목 3 4 15 4" xfId="857"/>
    <cellStyle name="제목 3 4 15 5" xfId="1098"/>
    <cellStyle name="제목 3 4 15 6" xfId="1235"/>
    <cellStyle name="제목 3 4 15 7" xfId="1367"/>
    <cellStyle name="제목 3 4 16" xfId="380"/>
    <cellStyle name="제목 3 4 16 2" xfId="568"/>
    <cellStyle name="제목 3 4 16 3" xfId="704"/>
    <cellStyle name="제목 3 4 16 4" xfId="836"/>
    <cellStyle name="제목 3 4 16 5" xfId="1075"/>
    <cellStyle name="제목 3 4 16 6" xfId="1214"/>
    <cellStyle name="제목 3 4 16 7" xfId="1346"/>
    <cellStyle name="제목 3 4 17" xfId="418"/>
    <cellStyle name="제목 3 4 17 2" xfId="601"/>
    <cellStyle name="제목 3 4 17 3" xfId="733"/>
    <cellStyle name="제목 3 4 17 4" xfId="865"/>
    <cellStyle name="제목 3 4 17 5" xfId="1108"/>
    <cellStyle name="제목 3 4 17 6" xfId="1243"/>
    <cellStyle name="제목 3 4 17 7" xfId="1375"/>
    <cellStyle name="제목 3 4 18" xfId="461"/>
    <cellStyle name="제목 3 4 19" xfId="186"/>
    <cellStyle name="제목 3 4 2" xfId="252"/>
    <cellStyle name="제목 3 4 2 2" xfId="458"/>
    <cellStyle name="제목 3 4 2 3" xfId="216"/>
    <cellStyle name="제목 3 4 2 4" xfId="490"/>
    <cellStyle name="제목 3 4 2 5" xfId="962"/>
    <cellStyle name="제목 3 4 2 6" xfId="884"/>
    <cellStyle name="제목 3 4 2 7" xfId="997"/>
    <cellStyle name="제목 3 4 20" xfId="158"/>
    <cellStyle name="제목 3 4 21" xfId="966"/>
    <cellStyle name="제목 3 4 22" xfId="932"/>
    <cellStyle name="제목 3 4 23" xfId="981"/>
    <cellStyle name="제목 3 4 3" xfId="264"/>
    <cellStyle name="제목 3 4 3 2" xfId="469"/>
    <cellStyle name="제목 3 4 3 3" xfId="192"/>
    <cellStyle name="제목 3 4 3 4" xfId="211"/>
    <cellStyle name="제목 3 4 3 5" xfId="974"/>
    <cellStyle name="제목 3 4 3 6" xfId="925"/>
    <cellStyle name="제목 3 4 3 7" xfId="898"/>
    <cellStyle name="제목 3 4 4" xfId="249"/>
    <cellStyle name="제목 3 4 4 2" xfId="456"/>
    <cellStyle name="제목 3 4 4 3" xfId="184"/>
    <cellStyle name="제목 3 4 4 4" xfId="565"/>
    <cellStyle name="제목 3 4 4 5" xfId="960"/>
    <cellStyle name="제목 3 4 4 6" xfId="886"/>
    <cellStyle name="제목 3 4 4 7" xfId="1101"/>
    <cellStyle name="제목 3 4 5" xfId="281"/>
    <cellStyle name="제목 3 4 5 2" xfId="482"/>
    <cellStyle name="제목 3 4 5 3" xfId="626"/>
    <cellStyle name="제목 3 4 5 4" xfId="758"/>
    <cellStyle name="제목 3 4 5 5" xfId="988"/>
    <cellStyle name="제목 3 4 5 6" xfId="1136"/>
    <cellStyle name="제목 3 4 5 7" xfId="1268"/>
    <cellStyle name="제목 3 4 6" xfId="229"/>
    <cellStyle name="제목 3 4 6 2" xfId="444"/>
    <cellStyle name="제목 3 4 6 3" xfId="200"/>
    <cellStyle name="제목 3 4 6 4" xfId="599"/>
    <cellStyle name="제목 3 4 6 5" xfId="948"/>
    <cellStyle name="제목 3 4 6 6" xfId="915"/>
    <cellStyle name="제목 3 4 6 7" xfId="1061"/>
    <cellStyle name="제목 3 4 7" xfId="322"/>
    <cellStyle name="제목 3 4 7 2" xfId="511"/>
    <cellStyle name="제목 3 4 7 3" xfId="649"/>
    <cellStyle name="제목 3 4 7 4" xfId="781"/>
    <cellStyle name="제목 3 4 7 5" xfId="1019"/>
    <cellStyle name="제목 3 4 7 6" xfId="1159"/>
    <cellStyle name="제목 3 4 7 7" xfId="1291"/>
    <cellStyle name="제목 3 4 8" xfId="328"/>
    <cellStyle name="제목 3 4 8 2" xfId="517"/>
    <cellStyle name="제목 3 4 8 3" xfId="655"/>
    <cellStyle name="제목 3 4 8 4" xfId="787"/>
    <cellStyle name="제목 3 4 8 5" xfId="1025"/>
    <cellStyle name="제목 3 4 8 6" xfId="1165"/>
    <cellStyle name="제목 3 4 8 7" xfId="1297"/>
    <cellStyle name="제목 3 4 9" xfId="334"/>
    <cellStyle name="제목 3 4 9 2" xfId="523"/>
    <cellStyle name="제목 3 4 9 3" xfId="661"/>
    <cellStyle name="제목 3 4 9 4" xfId="793"/>
    <cellStyle name="제목 3 4 9 5" xfId="1031"/>
    <cellStyle name="제목 3 4 9 6" xfId="1171"/>
    <cellStyle name="제목 3 4 9 7" xfId="1303"/>
    <cellStyle name="제목 3 5" xfId="255"/>
    <cellStyle name="제목 3 5 2" xfId="460"/>
    <cellStyle name="제목 3 5 3" xfId="293"/>
    <cellStyle name="제목 3 5 4" xfId="476"/>
    <cellStyle name="제목 3 5 5" xfId="965"/>
    <cellStyle name="제목 3 5 6" xfId="933"/>
    <cellStyle name="제목 3 5 7" xfId="1000"/>
    <cellStyle name="제목 3 6" xfId="260"/>
    <cellStyle name="제목 3 6 2" xfId="465"/>
    <cellStyle name="제목 3 6 3" xfId="190"/>
    <cellStyle name="제목 3 6 4" xfId="170"/>
    <cellStyle name="제목 3 6 5" xfId="970"/>
    <cellStyle name="제목 3 6 6" xfId="883"/>
    <cellStyle name="제목 3 6 7" xfId="895"/>
    <cellStyle name="제목 3 7" xfId="309"/>
    <cellStyle name="제목 3 7 2" xfId="501"/>
    <cellStyle name="제목 3 7 3" xfId="639"/>
    <cellStyle name="제목 3 7 4" xfId="771"/>
    <cellStyle name="제목 3 7 5" xfId="1009"/>
    <cellStyle name="제목 3 7 6" xfId="1149"/>
    <cellStyle name="제목 3 7 7" xfId="1281"/>
    <cellStyle name="제목 3 8" xfId="308"/>
    <cellStyle name="제목 3 8 2" xfId="500"/>
    <cellStyle name="제목 3 8 3" xfId="638"/>
    <cellStyle name="제목 3 8 4" xfId="770"/>
    <cellStyle name="제목 3 8 5" xfId="1008"/>
    <cellStyle name="제목 3 8 6" xfId="1148"/>
    <cellStyle name="제목 3 8 7" xfId="1280"/>
    <cellStyle name="제목 3 9" xfId="234"/>
    <cellStyle name="제목 3 9 2" xfId="448"/>
    <cellStyle name="제목 3 9 3" xfId="156"/>
    <cellStyle name="제목 3 9 4" xfId="172"/>
    <cellStyle name="제목 3 9 5" xfId="952"/>
    <cellStyle name="제목 3 9 6" xfId="935"/>
    <cellStyle name="제목 3 9 7" xfId="939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0"/>
    <cellStyle name="콤마(1)" xfId="141"/>
    <cellStyle name="콤마_  종  합  " xfId="142"/>
    <cellStyle name="통화 [0]" xfId="147" builtinId="7"/>
    <cellStyle name="통화 [0] 2" xfId="63"/>
    <cellStyle name="통화 [0] 3" xfId="143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4"/>
    <cellStyle name="標準_Akia(F）-8" xfId="145"/>
    <cellStyle name="표준_성서네거리~이곡네거리 외 2개소 포장보수공사" xfId="146"/>
    <cellStyle name="표준_위치도(원안)" xfId="148"/>
    <cellStyle name="표준1" xfId="75"/>
    <cellStyle name="표준1 10" xfId="247"/>
    <cellStyle name="표준1 11" xfId="232"/>
    <cellStyle name="표준1 12" xfId="239"/>
    <cellStyle name="표준1 13" xfId="245"/>
    <cellStyle name="표준1 14" xfId="310"/>
    <cellStyle name="표준1 15" xfId="278"/>
    <cellStyle name="표준1 16" xfId="268"/>
    <cellStyle name="표준1 17" xfId="312"/>
    <cellStyle name="표준1 18" xfId="221"/>
    <cellStyle name="표준1 19" xfId="250"/>
    <cellStyle name="표준1 2" xfId="163"/>
    <cellStyle name="표준1 20" xfId="223"/>
    <cellStyle name="표준1 21" xfId="273"/>
    <cellStyle name="표준1 22" xfId="275"/>
    <cellStyle name="표준1 23" xfId="230"/>
    <cellStyle name="표준1 24" xfId="366"/>
    <cellStyle name="표준1 25" xfId="389"/>
    <cellStyle name="표준1 26" xfId="383"/>
    <cellStyle name="표준1 27" xfId="387"/>
    <cellStyle name="표준1 28" xfId="411"/>
    <cellStyle name="표준1 29" xfId="377"/>
    <cellStyle name="표준1 3" xfId="173"/>
    <cellStyle name="표준1 30" xfId="159"/>
    <cellStyle name="표준1 31" xfId="165"/>
    <cellStyle name="표준1 32" xfId="179"/>
    <cellStyle name="표준1 33" xfId="911"/>
    <cellStyle name="표준1 34" xfId="994"/>
    <cellStyle name="표준1 35" xfId="909"/>
    <cellStyle name="표준1 4" xfId="185"/>
    <cellStyle name="표준1 5" xfId="294"/>
    <cellStyle name="표준1 6" xfId="298"/>
    <cellStyle name="표준1 7" xfId="286"/>
    <cellStyle name="표준1 8" xfId="299"/>
    <cellStyle name="표준1 9" xfId="272"/>
    <cellStyle name="합산" xfId="76"/>
    <cellStyle name="화폐기호" xfId="77"/>
    <cellStyle name="화폐기호0" xfId="78"/>
  </cellStyles>
  <dxfs count="0"/>
  <tableStyles count="0" defaultTableStyle="TableStyleMedium9" defaultPivotStyle="PivotStyleLight16"/>
  <colors>
    <mruColors>
      <color rgb="FFFFFF99"/>
      <color rgb="FF0000FF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168087</xdr:colOff>
      <xdr:row>8</xdr:row>
      <xdr:rowOff>358589</xdr:rowOff>
    </xdr:from>
    <xdr:to>
      <xdr:col>6</xdr:col>
      <xdr:colOff>213806</xdr:colOff>
      <xdr:row>9</xdr:row>
      <xdr:rowOff>403412</xdr:rowOff>
    </xdr:to>
    <xdr:sp macro="" textlink="">
      <xdr:nvSpPr>
        <xdr:cNvPr id="3" name="자유형 2"/>
        <xdr:cNvSpPr/>
      </xdr:nvSpPr>
      <xdr:spPr bwMode="auto">
        <a:xfrm flipH="1">
          <a:off x="6208058" y="4796118"/>
          <a:ext cx="45719" cy="773206"/>
        </a:xfrm>
        <a:custGeom>
          <a:avLst/>
          <a:gdLst>
            <a:gd name="connsiteX0" fmla="*/ 0 w 0"/>
            <a:gd name="connsiteY0" fmla="*/ 638735 h 638735"/>
            <a:gd name="connsiteX1" fmla="*/ 0 w 0"/>
            <a:gd name="connsiteY1" fmla="*/ 0 h 6387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638735">
              <a:moveTo>
                <a:pt x="0" y="638735"/>
              </a:moveTo>
              <a:lnTo>
                <a:pt x="0" y="0"/>
              </a:lnTo>
            </a:path>
          </a:pathLst>
        </a:custGeom>
        <a:noFill/>
        <a:ln w="889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649941</xdr:colOff>
      <xdr:row>4</xdr:row>
      <xdr:rowOff>526676</xdr:rowOff>
    </xdr:from>
    <xdr:to>
      <xdr:col>5</xdr:col>
      <xdr:colOff>22412</xdr:colOff>
      <xdr:row>6</xdr:row>
      <xdr:rowOff>313764</xdr:rowOff>
    </xdr:to>
    <xdr:sp macro="" textlink="">
      <xdr:nvSpPr>
        <xdr:cNvPr id="4" name="자유형 3"/>
        <xdr:cNvSpPr/>
      </xdr:nvSpPr>
      <xdr:spPr bwMode="auto">
        <a:xfrm>
          <a:off x="4336676" y="2050676"/>
          <a:ext cx="549089" cy="1243853"/>
        </a:xfrm>
        <a:custGeom>
          <a:avLst/>
          <a:gdLst>
            <a:gd name="connsiteX0" fmla="*/ 515471 w 515471"/>
            <a:gd name="connsiteY0" fmla="*/ 1120588 h 1120588"/>
            <a:gd name="connsiteX1" fmla="*/ 168089 w 515471"/>
            <a:gd name="connsiteY1" fmla="*/ 268941 h 1120588"/>
            <a:gd name="connsiteX2" fmla="*/ 0 w 515471"/>
            <a:gd name="connsiteY2" fmla="*/ 0 h 112058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15471" h="1120588">
              <a:moveTo>
                <a:pt x="515471" y="1120588"/>
              </a:moveTo>
              <a:cubicBezTo>
                <a:pt x="384736" y="788147"/>
                <a:pt x="254001" y="455706"/>
                <a:pt x="168089" y="268941"/>
              </a:cubicBezTo>
              <a:cubicBezTo>
                <a:pt x="82177" y="82176"/>
                <a:pt x="41088" y="41088"/>
                <a:pt x="0" y="0"/>
              </a:cubicBezTo>
            </a:path>
          </a:pathLst>
        </a:custGeom>
        <a:noFill/>
        <a:ln w="889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862853</xdr:colOff>
      <xdr:row>3</xdr:row>
      <xdr:rowOff>717176</xdr:rowOff>
    </xdr:from>
    <xdr:to>
      <xdr:col>2</xdr:col>
      <xdr:colOff>123265</xdr:colOff>
      <xdr:row>4</xdr:row>
      <xdr:rowOff>190500</xdr:rowOff>
    </xdr:to>
    <xdr:sp macro="" textlink="">
      <xdr:nvSpPr>
        <xdr:cNvPr id="5" name="자유형 4"/>
        <xdr:cNvSpPr/>
      </xdr:nvSpPr>
      <xdr:spPr bwMode="auto">
        <a:xfrm>
          <a:off x="1019735" y="1512794"/>
          <a:ext cx="437030" cy="201706"/>
        </a:xfrm>
        <a:custGeom>
          <a:avLst/>
          <a:gdLst>
            <a:gd name="connsiteX0" fmla="*/ 0 w 437030"/>
            <a:gd name="connsiteY0" fmla="*/ 0 h 201706"/>
            <a:gd name="connsiteX1" fmla="*/ 168089 w 437030"/>
            <a:gd name="connsiteY1" fmla="*/ 112059 h 201706"/>
            <a:gd name="connsiteX2" fmla="*/ 437030 w 437030"/>
            <a:gd name="connsiteY2" fmla="*/ 201706 h 2017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37030" h="201706">
              <a:moveTo>
                <a:pt x="0" y="0"/>
              </a:moveTo>
              <a:cubicBezTo>
                <a:pt x="47625" y="39220"/>
                <a:pt x="95251" y="78441"/>
                <a:pt x="168089" y="112059"/>
              </a:cubicBezTo>
              <a:cubicBezTo>
                <a:pt x="240927" y="145677"/>
                <a:pt x="339913" y="156883"/>
                <a:pt x="437030" y="201706"/>
              </a:cubicBezTo>
            </a:path>
          </a:pathLst>
        </a:custGeom>
        <a:noFill/>
        <a:ln w="88900">
          <a:solidFill>
            <a:srgbClr val="FF0000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1143001</xdr:colOff>
      <xdr:row>5</xdr:row>
      <xdr:rowOff>235324</xdr:rowOff>
    </xdr:from>
    <xdr:to>
      <xdr:col>5</xdr:col>
      <xdr:colOff>907677</xdr:colOff>
      <xdr:row>5</xdr:row>
      <xdr:rowOff>616324</xdr:rowOff>
    </xdr:to>
    <xdr:sp macro="" textlink="">
      <xdr:nvSpPr>
        <xdr:cNvPr id="8" name="직사각형 7"/>
        <xdr:cNvSpPr/>
      </xdr:nvSpPr>
      <xdr:spPr bwMode="auto">
        <a:xfrm>
          <a:off x="4829736" y="2487706"/>
          <a:ext cx="941294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국우터널</a:t>
          </a:r>
        </a:p>
      </xdr:txBody>
    </xdr:sp>
    <xdr:clientData/>
  </xdr:twoCellAnchor>
  <xdr:twoCellAnchor>
    <xdr:from>
      <xdr:col>5</xdr:col>
      <xdr:colOff>22412</xdr:colOff>
      <xdr:row>9</xdr:row>
      <xdr:rowOff>291354</xdr:rowOff>
    </xdr:from>
    <xdr:to>
      <xdr:col>6</xdr:col>
      <xdr:colOff>123265</xdr:colOff>
      <xdr:row>9</xdr:row>
      <xdr:rowOff>672354</xdr:rowOff>
    </xdr:to>
    <xdr:sp macro="" textlink="">
      <xdr:nvSpPr>
        <xdr:cNvPr id="9" name="직사각형 8"/>
        <xdr:cNvSpPr/>
      </xdr:nvSpPr>
      <xdr:spPr bwMode="auto">
        <a:xfrm>
          <a:off x="4885765" y="5457266"/>
          <a:ext cx="1277471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200" b="1"/>
            <a:t>영남네오빌블루</a:t>
          </a:r>
        </a:p>
      </xdr:txBody>
    </xdr:sp>
    <xdr:clientData/>
  </xdr:twoCellAnchor>
  <xdr:twoCellAnchor>
    <xdr:from>
      <xdr:col>1</xdr:col>
      <xdr:colOff>874060</xdr:colOff>
      <xdr:row>3</xdr:row>
      <xdr:rowOff>291354</xdr:rowOff>
    </xdr:from>
    <xdr:to>
      <xdr:col>2</xdr:col>
      <xdr:colOff>638736</xdr:colOff>
      <xdr:row>3</xdr:row>
      <xdr:rowOff>672354</xdr:rowOff>
    </xdr:to>
    <xdr:sp macro="" textlink="">
      <xdr:nvSpPr>
        <xdr:cNvPr id="10" name="직사각형 9"/>
        <xdr:cNvSpPr/>
      </xdr:nvSpPr>
      <xdr:spPr bwMode="auto">
        <a:xfrm>
          <a:off x="1030942" y="1086972"/>
          <a:ext cx="941294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학정</a:t>
          </a:r>
          <a:r>
            <a:rPr lang="en-US" altLang="ko-KR" sz="1400" b="1"/>
            <a:t>1</a:t>
          </a:r>
          <a:r>
            <a:rPr lang="ko-KR" altLang="en-US" sz="1400" b="1"/>
            <a:t>교</a:t>
          </a:r>
        </a:p>
      </xdr:txBody>
    </xdr:sp>
    <xdr:clientData/>
  </xdr:twoCellAnchor>
  <xdr:twoCellAnchor editAs="oneCell">
    <xdr:from>
      <xdr:col>1</xdr:col>
      <xdr:colOff>0</xdr:colOff>
      <xdr:row>3</xdr:row>
      <xdr:rowOff>0</xdr:rowOff>
    </xdr:from>
    <xdr:to>
      <xdr:col>9</xdr:col>
      <xdr:colOff>0</xdr:colOff>
      <xdr:row>11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882" y="795618"/>
          <a:ext cx="9412942" cy="5827058"/>
        </a:xfrm>
        <a:prstGeom prst="rect">
          <a:avLst/>
        </a:prstGeom>
      </xdr:spPr>
    </xdr:pic>
    <xdr:clientData/>
  </xdr:twoCellAnchor>
  <xdr:twoCellAnchor>
    <xdr:from>
      <xdr:col>4</xdr:col>
      <xdr:colOff>1053353</xdr:colOff>
      <xdr:row>6</xdr:row>
      <xdr:rowOff>493059</xdr:rowOff>
    </xdr:from>
    <xdr:to>
      <xdr:col>4</xdr:col>
      <xdr:colOff>1075765</xdr:colOff>
      <xdr:row>8</xdr:row>
      <xdr:rowOff>493059</xdr:rowOff>
    </xdr:to>
    <xdr:cxnSp macro="">
      <xdr:nvCxnSpPr>
        <xdr:cNvPr id="11" name="직선 연결선 10"/>
        <xdr:cNvCxnSpPr/>
      </xdr:nvCxnSpPr>
      <xdr:spPr>
        <a:xfrm>
          <a:off x="4740088" y="3473824"/>
          <a:ext cx="22412" cy="1456764"/>
        </a:xfrm>
        <a:prstGeom prst="line">
          <a:avLst/>
        </a:prstGeom>
        <a:ln w="635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22412</xdr:colOff>
      <xdr:row>8</xdr:row>
      <xdr:rowOff>515471</xdr:rowOff>
    </xdr:from>
    <xdr:to>
      <xdr:col>5</xdr:col>
      <xdr:colOff>1109382</xdr:colOff>
      <xdr:row>9</xdr:row>
      <xdr:rowOff>67236</xdr:rowOff>
    </xdr:to>
    <xdr:sp macro="" textlink="">
      <xdr:nvSpPr>
        <xdr:cNvPr id="13" name="TextBox 12"/>
        <xdr:cNvSpPr txBox="1"/>
      </xdr:nvSpPr>
      <xdr:spPr>
        <a:xfrm>
          <a:off x="4885765" y="4953000"/>
          <a:ext cx="1086970" cy="2801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개상듬네거리</a:t>
          </a:r>
        </a:p>
      </xdr:txBody>
    </xdr:sp>
    <xdr:clientData/>
  </xdr:twoCellAnchor>
  <xdr:twoCellAnchor>
    <xdr:from>
      <xdr:col>4</xdr:col>
      <xdr:colOff>268941</xdr:colOff>
      <xdr:row>6</xdr:row>
      <xdr:rowOff>448234</xdr:rowOff>
    </xdr:from>
    <xdr:to>
      <xdr:col>4</xdr:col>
      <xdr:colOff>952500</xdr:colOff>
      <xdr:row>7</xdr:row>
      <xdr:rowOff>358587</xdr:rowOff>
    </xdr:to>
    <xdr:sp macro="" textlink="">
      <xdr:nvSpPr>
        <xdr:cNvPr id="16" name="TextBox 15"/>
        <xdr:cNvSpPr txBox="1"/>
      </xdr:nvSpPr>
      <xdr:spPr>
        <a:xfrm>
          <a:off x="3955676" y="3428999"/>
          <a:ext cx="683559" cy="6387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 baseline="0"/>
            <a:t>  모다</a:t>
          </a:r>
          <a:endParaRPr lang="en-US" altLang="ko-KR" sz="1100" baseline="0"/>
        </a:p>
        <a:p>
          <a:r>
            <a:rPr lang="ko-KR" altLang="en-US" sz="1100" baseline="0"/>
            <a:t>아울렛</a:t>
          </a:r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&#46020;&#47196;&#48372;&#49688;/&#52264;&#49440;&#45800;&#44032;&#49444;&#44228;/2012/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Nanum%20Technologies/SmartFlow%20OSE2/temp/08&#54224;&#44592;&#47932;/&#54224;&#50500;&#49828;&#53080;&#52376;&#47532;/2009/2009&#45380;%20&#54224;&#50500;&#49828;&#53080;%20&#45800;&#44032;(&#52376;&#47532;,&#50868;&#48152;)/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AC33"/>
  <sheetViews>
    <sheetView tabSelected="1" view="pageBreakPreview" zoomScale="85" zoomScaleSheetLayoutView="85" workbookViewId="0">
      <selection activeCell="X4" sqref="X4"/>
    </sheetView>
  </sheetViews>
  <sheetFormatPr defaultRowHeight="13.5"/>
  <cols>
    <col min="2" max="5" width="6.77734375" customWidth="1"/>
    <col min="6" max="6" width="8" customWidth="1"/>
    <col min="7" max="7" width="6.77734375" customWidth="1"/>
    <col min="8" max="8" width="8.109375" customWidth="1"/>
    <col min="9" max="9" width="4" customWidth="1"/>
    <col min="10" max="16" width="6.77734375" customWidth="1"/>
    <col min="17" max="17" width="8.109375" customWidth="1"/>
    <col min="18" max="20" width="6.77734375" customWidth="1"/>
  </cols>
  <sheetData>
    <row r="1" spans="2:20" ht="129.94999999999999" customHeight="1">
      <c r="B1" s="5"/>
      <c r="C1" s="6" t="s">
        <v>263</v>
      </c>
      <c r="D1" s="7"/>
      <c r="E1" s="7"/>
      <c r="F1" s="7"/>
      <c r="G1" s="7"/>
      <c r="H1" s="7"/>
      <c r="I1" s="6"/>
      <c r="J1" s="6"/>
      <c r="K1" s="8"/>
      <c r="L1" s="8"/>
      <c r="M1" s="9"/>
      <c r="N1" s="10"/>
      <c r="O1" s="10"/>
      <c r="P1" s="10"/>
      <c r="Q1" s="11"/>
      <c r="R1" s="10"/>
      <c r="S1" s="10"/>
      <c r="T1" s="12"/>
    </row>
    <row r="2" spans="2:20" ht="129.94999999999999" customHeight="1">
      <c r="B2" s="13"/>
      <c r="C2" s="282" t="s">
        <v>40</v>
      </c>
      <c r="D2" s="282"/>
      <c r="E2" s="282"/>
      <c r="F2" s="283" t="s">
        <v>266</v>
      </c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5"/>
    </row>
    <row r="3" spans="2:20" ht="129.94999999999999" customHeight="1">
      <c r="B3" s="14"/>
      <c r="C3" s="15"/>
      <c r="D3" s="15"/>
      <c r="E3" s="15"/>
      <c r="F3" s="15"/>
      <c r="G3" s="15"/>
      <c r="H3" s="15"/>
      <c r="I3" s="16"/>
      <c r="J3" s="17"/>
      <c r="K3" s="17"/>
      <c r="L3" s="17"/>
      <c r="M3" s="18"/>
      <c r="N3" s="19"/>
      <c r="O3" s="19"/>
      <c r="P3" s="19"/>
      <c r="Q3" s="19"/>
      <c r="R3" s="19"/>
      <c r="S3" s="19"/>
      <c r="T3" s="20"/>
    </row>
    <row r="4" spans="2:20" ht="129.94999999999999" customHeight="1" thickBot="1">
      <c r="B4" s="21"/>
      <c r="C4" s="22"/>
      <c r="D4" s="22"/>
      <c r="E4" s="22"/>
      <c r="F4" s="22"/>
      <c r="G4" s="22"/>
      <c r="H4" s="22"/>
      <c r="I4" s="23"/>
      <c r="J4" s="24"/>
      <c r="K4" s="25"/>
      <c r="L4" s="26"/>
      <c r="M4" s="27"/>
      <c r="N4" s="26"/>
      <c r="O4" s="26"/>
      <c r="P4" s="26"/>
      <c r="Q4" s="28"/>
      <c r="R4" s="28"/>
      <c r="S4" s="28"/>
      <c r="T4" s="29" t="s">
        <v>262</v>
      </c>
    </row>
    <row r="5" spans="2:20" ht="54" customHeight="1" thickBot="1">
      <c r="B5" s="286" t="s">
        <v>41</v>
      </c>
      <c r="C5" s="287"/>
      <c r="D5" s="287"/>
      <c r="E5" s="287"/>
      <c r="F5" s="287"/>
      <c r="G5" s="287"/>
      <c r="H5" s="287"/>
      <c r="I5" s="287"/>
      <c r="J5" s="287"/>
      <c r="K5" s="287"/>
      <c r="L5" s="287"/>
      <c r="M5" s="287"/>
      <c r="N5" s="287"/>
      <c r="O5" s="287"/>
      <c r="P5" s="287"/>
      <c r="Q5" s="287"/>
      <c r="R5" s="287"/>
      <c r="S5" s="287"/>
      <c r="T5" s="288"/>
    </row>
    <row r="6" spans="2:20" ht="60" customHeight="1" thickBot="1">
      <c r="B6" s="30" t="s">
        <v>42</v>
      </c>
      <c r="C6" s="289"/>
      <c r="D6" s="290"/>
      <c r="E6" s="291"/>
      <c r="F6" s="257" t="s">
        <v>112</v>
      </c>
      <c r="G6" s="289"/>
      <c r="H6" s="290"/>
      <c r="I6" s="291"/>
      <c r="J6" s="257" t="s">
        <v>43</v>
      </c>
      <c r="K6" s="289"/>
      <c r="L6" s="290"/>
      <c r="M6" s="291"/>
      <c r="N6" s="31"/>
      <c r="O6" s="32"/>
      <c r="P6" s="32"/>
      <c r="Q6" s="33"/>
      <c r="R6" s="34" t="s">
        <v>264</v>
      </c>
      <c r="S6" s="35" t="s">
        <v>289</v>
      </c>
      <c r="T6" s="36" t="s">
        <v>44</v>
      </c>
    </row>
    <row r="7" spans="2:20" ht="8.25" customHeight="1">
      <c r="B7" s="37"/>
      <c r="C7" s="38"/>
      <c r="D7" s="38"/>
      <c r="E7" s="38"/>
      <c r="F7" s="38"/>
      <c r="G7" s="38"/>
      <c r="H7" s="38"/>
      <c r="I7" s="39"/>
      <c r="J7" s="39"/>
      <c r="K7" s="40"/>
      <c r="L7" s="41"/>
      <c r="M7" s="42"/>
      <c r="N7" s="43"/>
      <c r="O7" s="44"/>
      <c r="P7" s="44"/>
      <c r="Q7" s="45"/>
      <c r="R7" s="46"/>
      <c r="S7" s="47"/>
      <c r="T7" s="48"/>
    </row>
    <row r="8" spans="2:20" ht="48" customHeight="1">
      <c r="B8" s="49"/>
      <c r="C8" s="50" t="str">
        <f>C1</f>
        <v>2023년도</v>
      </c>
      <c r="D8" s="51"/>
      <c r="E8" s="51"/>
      <c r="F8" s="51"/>
      <c r="G8" s="51"/>
      <c r="H8" s="51"/>
      <c r="I8" s="52"/>
      <c r="J8" s="53"/>
      <c r="K8" s="40"/>
      <c r="L8" s="54"/>
      <c r="M8" s="55"/>
      <c r="N8" s="54"/>
      <c r="O8" s="54"/>
      <c r="P8" s="54"/>
      <c r="Q8" s="54"/>
      <c r="R8" s="54"/>
      <c r="S8" s="54"/>
      <c r="T8" s="56"/>
    </row>
    <row r="9" spans="2:20" ht="11.25" customHeight="1">
      <c r="B9" s="49"/>
      <c r="C9" s="51"/>
      <c r="D9" s="51"/>
      <c r="E9" s="51"/>
      <c r="F9" s="51"/>
      <c r="G9" s="51"/>
      <c r="H9" s="51"/>
      <c r="I9" s="52"/>
      <c r="J9" s="53"/>
      <c r="K9" s="40"/>
      <c r="L9" s="54"/>
      <c r="M9" s="55"/>
      <c r="N9" s="54"/>
      <c r="O9" s="54"/>
      <c r="P9" s="54"/>
      <c r="Q9" s="54"/>
      <c r="R9" s="54"/>
      <c r="S9" s="54"/>
      <c r="T9" s="56"/>
    </row>
    <row r="10" spans="2:20" ht="30" customHeight="1">
      <c r="B10" s="14"/>
      <c r="C10" s="62" t="str">
        <f>C2</f>
        <v xml:space="preserve">공 사 명 : </v>
      </c>
      <c r="D10" s="62"/>
      <c r="E10" s="62"/>
      <c r="F10" s="294" t="str">
        <f>F2</f>
        <v>달서대로(모다아울렛~개상듬네거리) 포장보수공사</v>
      </c>
      <c r="G10" s="294"/>
      <c r="H10" s="294"/>
      <c r="I10" s="294"/>
      <c r="J10" s="294"/>
      <c r="K10" s="294"/>
      <c r="L10" s="294"/>
      <c r="M10" s="294"/>
      <c r="N10" s="294"/>
      <c r="O10" s="294"/>
      <c r="P10" s="294"/>
      <c r="Q10" s="294"/>
      <c r="R10" s="294"/>
      <c r="S10" s="294"/>
      <c r="T10" s="295"/>
    </row>
    <row r="11" spans="2:20" ht="30" customHeight="1">
      <c r="B11" s="14"/>
      <c r="C11" s="15"/>
      <c r="D11" s="15"/>
      <c r="E11" s="15"/>
      <c r="F11" s="15"/>
      <c r="G11" s="15"/>
      <c r="H11" s="15"/>
      <c r="I11" s="57"/>
      <c r="J11" s="57"/>
      <c r="K11" s="58"/>
      <c r="L11" s="57"/>
      <c r="M11" s="57"/>
      <c r="N11" s="57"/>
      <c r="O11" s="57"/>
      <c r="P11" s="57"/>
      <c r="Q11" s="57"/>
      <c r="R11" s="57"/>
      <c r="S11" s="57"/>
      <c r="T11" s="20"/>
    </row>
    <row r="12" spans="2:20" ht="30" customHeight="1">
      <c r="B12" s="14"/>
      <c r="C12" s="62" t="s">
        <v>45</v>
      </c>
      <c r="D12" s="62"/>
      <c r="E12" s="59" t="s">
        <v>288</v>
      </c>
      <c r="F12" s="137"/>
      <c r="G12" s="60"/>
      <c r="H12" s="61"/>
      <c r="I12" s="62"/>
      <c r="J12" s="62"/>
      <c r="K12" s="59"/>
      <c r="L12" s="59"/>
      <c r="M12" s="59"/>
      <c r="N12" s="59"/>
      <c r="O12" s="63"/>
      <c r="P12" s="63"/>
      <c r="Q12" s="64"/>
      <c r="R12" s="65"/>
      <c r="S12" s="65"/>
      <c r="T12" s="66"/>
    </row>
    <row r="13" spans="2:20" ht="30" customHeight="1">
      <c r="B13" s="14"/>
      <c r="C13" s="57"/>
      <c r="D13" s="57"/>
      <c r="E13" s="59" t="s">
        <v>292</v>
      </c>
      <c r="F13" s="138"/>
      <c r="G13" s="60"/>
      <c r="H13" s="60"/>
      <c r="I13" s="62"/>
      <c r="J13" s="62"/>
      <c r="K13" s="59"/>
      <c r="L13" s="68"/>
      <c r="M13" s="70"/>
      <c r="N13" s="70"/>
      <c r="O13" s="63"/>
      <c r="P13" s="63"/>
      <c r="Q13" s="64"/>
      <c r="R13" s="65"/>
      <c r="S13" s="65"/>
      <c r="T13" s="66"/>
    </row>
    <row r="14" spans="2:20" ht="30" customHeight="1">
      <c r="B14" s="14"/>
      <c r="C14" s="57"/>
      <c r="D14" s="57"/>
      <c r="E14" s="59" t="s">
        <v>290</v>
      </c>
      <c r="F14" s="59"/>
      <c r="G14" s="60"/>
      <c r="H14" s="60"/>
      <c r="I14" s="62"/>
      <c r="J14" s="69"/>
      <c r="K14" s="70"/>
      <c r="L14" s="68"/>
      <c r="M14" s="70"/>
      <c r="N14" s="70"/>
      <c r="O14" s="69"/>
      <c r="P14" s="296"/>
      <c r="Q14" s="297"/>
      <c r="R14" s="65"/>
      <c r="S14" s="65"/>
      <c r="T14" s="66"/>
    </row>
    <row r="15" spans="2:20" s="235" customFormat="1" ht="30" customHeight="1">
      <c r="B15" s="14"/>
      <c r="C15" s="57"/>
      <c r="D15" s="57"/>
      <c r="E15" s="59"/>
      <c r="F15" s="59"/>
      <c r="G15" s="60"/>
      <c r="H15" s="60"/>
      <c r="I15" s="62"/>
      <c r="J15" s="69"/>
      <c r="K15" s="70"/>
      <c r="L15" s="253"/>
      <c r="M15" s="70"/>
      <c r="N15" s="70"/>
      <c r="O15" s="69"/>
      <c r="P15" s="251"/>
      <c r="Q15" s="252"/>
      <c r="R15" s="65"/>
      <c r="S15" s="65"/>
      <c r="T15" s="66"/>
    </row>
    <row r="16" spans="2:20" ht="30" customHeight="1">
      <c r="B16" s="14"/>
      <c r="C16" s="15"/>
      <c r="D16" s="15"/>
      <c r="E16" s="59"/>
      <c r="F16" s="59"/>
      <c r="G16" s="15"/>
      <c r="H16" s="15"/>
      <c r="I16" s="57"/>
      <c r="J16" s="57"/>
      <c r="K16" s="67"/>
      <c r="L16" s="68"/>
      <c r="M16" s="298"/>
      <c r="N16" s="298"/>
      <c r="O16" s="71"/>
      <c r="P16" s="72"/>
      <c r="Q16" s="72"/>
      <c r="R16" s="73"/>
      <c r="S16" s="73"/>
      <c r="T16" s="74"/>
    </row>
    <row r="17" spans="2:29" ht="30" customHeight="1">
      <c r="B17" s="14"/>
      <c r="C17" s="15"/>
      <c r="D17" s="15"/>
      <c r="E17" s="59"/>
      <c r="F17" s="59"/>
      <c r="G17" s="15"/>
      <c r="H17" s="15"/>
      <c r="I17" s="57"/>
      <c r="J17" s="57"/>
      <c r="K17" s="67"/>
      <c r="L17" s="68"/>
      <c r="M17" s="298"/>
      <c r="N17" s="298"/>
      <c r="O17" s="71"/>
      <c r="P17" s="299"/>
      <c r="Q17" s="299"/>
      <c r="R17" s="75"/>
      <c r="S17" s="73"/>
      <c r="T17" s="74"/>
    </row>
    <row r="18" spans="2:29" ht="30" customHeight="1">
      <c r="B18" s="14"/>
      <c r="C18" s="15"/>
      <c r="D18" s="15"/>
      <c r="E18" s="15"/>
      <c r="F18" s="59"/>
      <c r="G18" s="15"/>
      <c r="H18" s="15"/>
      <c r="I18" s="57"/>
      <c r="J18" s="57"/>
      <c r="K18" s="67"/>
      <c r="L18" s="68"/>
      <c r="M18" s="298"/>
      <c r="N18" s="298"/>
      <c r="O18" s="71"/>
      <c r="P18" s="299"/>
      <c r="Q18" s="299"/>
      <c r="R18" s="75"/>
      <c r="S18" s="73"/>
      <c r="T18" s="74"/>
    </row>
    <row r="19" spans="2:29" ht="6" customHeight="1">
      <c r="B19" s="14"/>
      <c r="C19" s="15"/>
      <c r="D19" s="15"/>
      <c r="E19" s="15"/>
      <c r="F19" s="15"/>
      <c r="G19" s="15"/>
      <c r="H19" s="15"/>
      <c r="I19" s="76"/>
      <c r="J19" s="77"/>
      <c r="K19" s="292"/>
      <c r="L19" s="292"/>
      <c r="M19" s="292"/>
      <c r="N19" s="292"/>
      <c r="O19" s="293"/>
      <c r="P19" s="293"/>
      <c r="Q19" s="293"/>
      <c r="R19" s="73"/>
      <c r="S19" s="73"/>
      <c r="T19" s="74"/>
    </row>
    <row r="20" spans="2:29" ht="35.1" customHeight="1">
      <c r="B20" s="14"/>
      <c r="C20" s="279" t="s">
        <v>46</v>
      </c>
      <c r="D20" s="279"/>
      <c r="E20" s="279"/>
      <c r="F20" s="280">
        <f>공사원가계산서!F33</f>
        <v>0</v>
      </c>
      <c r="G20" s="280"/>
      <c r="H20" s="280"/>
      <c r="I20" s="280"/>
      <c r="J20" s="281" t="str">
        <f>"(금"&amp;NUMBERSTRING(F20,1)&amp;"원)"</f>
        <v>(금영원)</v>
      </c>
      <c r="K20" s="281"/>
      <c r="L20" s="281"/>
      <c r="M20" s="281"/>
      <c r="N20" s="281"/>
      <c r="O20" s="281"/>
      <c r="P20" s="281"/>
      <c r="Q20" s="281"/>
      <c r="R20" s="78"/>
      <c r="S20" s="78"/>
      <c r="T20" s="20"/>
      <c r="V20" s="276"/>
      <c r="W20" s="276"/>
      <c r="X20" s="276"/>
      <c r="Y20" s="276"/>
      <c r="Z20" s="271"/>
      <c r="AA20" s="271"/>
      <c r="AB20" s="271"/>
      <c r="AC20" s="271"/>
    </row>
    <row r="21" spans="2:29" ht="13.5" customHeight="1">
      <c r="B21" s="14"/>
      <c r="C21" s="15"/>
      <c r="D21" s="15"/>
      <c r="E21" s="15"/>
      <c r="F21" s="60"/>
      <c r="G21" s="60"/>
      <c r="H21" s="60"/>
      <c r="I21" s="62"/>
      <c r="J21" s="62"/>
      <c r="K21" s="79"/>
      <c r="L21" s="79"/>
      <c r="M21" s="79"/>
      <c r="N21" s="79"/>
      <c r="O21" s="80"/>
      <c r="P21" s="80"/>
      <c r="Q21" s="81"/>
      <c r="R21" s="78"/>
      <c r="S21" s="78"/>
      <c r="T21" s="20"/>
      <c r="V21" s="271"/>
      <c r="W21" s="271"/>
      <c r="X21" s="271"/>
      <c r="Y21" s="271"/>
      <c r="Z21" s="271"/>
      <c r="AA21" s="271"/>
      <c r="AB21" s="271"/>
      <c r="AC21" s="271"/>
    </row>
    <row r="22" spans="2:29" ht="35.1" customHeight="1">
      <c r="B22" s="82"/>
      <c r="C22" s="60"/>
      <c r="D22" s="60"/>
      <c r="E22" s="60"/>
      <c r="F22" s="277" t="s">
        <v>47</v>
      </c>
      <c r="G22" s="277"/>
      <c r="H22" s="277"/>
      <c r="I22" s="278">
        <f>공사원가계산서!F30</f>
        <v>0</v>
      </c>
      <c r="J22" s="278"/>
      <c r="K22" s="278"/>
      <c r="L22" s="278"/>
      <c r="M22" s="278"/>
      <c r="N22" s="278"/>
      <c r="O22" s="278"/>
      <c r="P22" s="278"/>
      <c r="Q22" s="278"/>
      <c r="R22" s="83"/>
      <c r="S22" s="84"/>
      <c r="T22" s="85"/>
      <c r="V22" s="271"/>
      <c r="W22" s="271"/>
      <c r="X22" s="276"/>
      <c r="Y22" s="276"/>
      <c r="Z22" s="276"/>
      <c r="AA22" s="271"/>
      <c r="AB22" s="271"/>
      <c r="AC22" s="271"/>
    </row>
    <row r="23" spans="2:29" ht="34.5" customHeight="1">
      <c r="B23" s="86"/>
      <c r="C23" s="87"/>
      <c r="D23" s="87"/>
      <c r="E23" s="87"/>
      <c r="F23" s="277" t="s">
        <v>48</v>
      </c>
      <c r="G23" s="277"/>
      <c r="H23" s="277"/>
      <c r="I23" s="278">
        <f>공사원가계산서!F31</f>
        <v>0</v>
      </c>
      <c r="J23" s="278"/>
      <c r="K23" s="278"/>
      <c r="L23" s="278"/>
      <c r="M23" s="278"/>
      <c r="N23" s="278"/>
      <c r="O23" s="278"/>
      <c r="P23" s="278"/>
      <c r="Q23" s="278"/>
      <c r="R23" s="46"/>
      <c r="S23" s="88"/>
      <c r="T23" s="89"/>
      <c r="V23" s="271"/>
      <c r="W23" s="271"/>
      <c r="X23" s="276"/>
      <c r="Y23" s="276"/>
      <c r="Z23" s="276"/>
      <c r="AA23" s="271"/>
      <c r="AB23" s="271"/>
      <c r="AC23" s="271"/>
    </row>
    <row r="24" spans="2:29" ht="19.5" thickBot="1">
      <c r="B24" s="90"/>
      <c r="C24" s="91"/>
      <c r="D24" s="91"/>
      <c r="E24" s="91"/>
      <c r="F24" s="91"/>
      <c r="G24" s="91"/>
      <c r="H24" s="91"/>
      <c r="I24" s="92"/>
      <c r="J24" s="93"/>
      <c r="K24" s="94"/>
      <c r="L24" s="95"/>
      <c r="M24" s="96"/>
      <c r="N24" s="97"/>
      <c r="O24" s="98"/>
      <c r="P24" s="98"/>
      <c r="Q24" s="99"/>
      <c r="R24" s="99"/>
      <c r="S24" s="95"/>
      <c r="T24" s="100"/>
    </row>
    <row r="27" spans="2:29">
      <c r="J27" s="274"/>
      <c r="K27" s="275"/>
      <c r="L27" s="275"/>
    </row>
    <row r="29" spans="2:29">
      <c r="K29" s="273"/>
      <c r="L29" s="275"/>
    </row>
    <row r="33" spans="11:12">
      <c r="K33" s="273"/>
      <c r="L33" s="273"/>
    </row>
  </sheetData>
  <mergeCells count="30">
    <mergeCell ref="K19:N19"/>
    <mergeCell ref="O19:Q19"/>
    <mergeCell ref="F10:T10"/>
    <mergeCell ref="P14:Q14"/>
    <mergeCell ref="M16:N16"/>
    <mergeCell ref="M17:N17"/>
    <mergeCell ref="P17:Q17"/>
    <mergeCell ref="M18:N18"/>
    <mergeCell ref="P18:Q18"/>
    <mergeCell ref="C2:E2"/>
    <mergeCell ref="F2:T2"/>
    <mergeCell ref="B5:T5"/>
    <mergeCell ref="C6:E6"/>
    <mergeCell ref="G6:I6"/>
    <mergeCell ref="K6:M6"/>
    <mergeCell ref="F23:H23"/>
    <mergeCell ref="I23:M23"/>
    <mergeCell ref="N23:Q23"/>
    <mergeCell ref="C20:E20"/>
    <mergeCell ref="F22:H22"/>
    <mergeCell ref="I22:M22"/>
    <mergeCell ref="N22:Q22"/>
    <mergeCell ref="F20:I20"/>
    <mergeCell ref="J20:Q20"/>
    <mergeCell ref="K33:L33"/>
    <mergeCell ref="J27:L27"/>
    <mergeCell ref="V20:Y20"/>
    <mergeCell ref="X22:Z22"/>
    <mergeCell ref="X23:Z23"/>
    <mergeCell ref="K29:L29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5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2"/>
  <sheetViews>
    <sheetView view="pageBreakPreview" zoomScale="85" zoomScaleSheetLayoutView="85" workbookViewId="0">
      <selection activeCell="U9" sqref="U9"/>
    </sheetView>
  </sheetViews>
  <sheetFormatPr defaultRowHeight="13.5"/>
  <cols>
    <col min="1" max="1" width="1.77734375" customWidth="1"/>
    <col min="2" max="9" width="13.77734375" customWidth="1"/>
    <col min="10" max="10" width="1.77734375" customWidth="1"/>
  </cols>
  <sheetData>
    <row r="1" spans="1:10" s="235" customFormat="1" ht="30.75" customHeight="1" thickBot="1">
      <c r="A1" s="300" t="s">
        <v>243</v>
      </c>
      <c r="B1" s="300"/>
      <c r="C1" s="300"/>
      <c r="D1" s="300"/>
      <c r="E1" s="300"/>
      <c r="F1" s="300"/>
      <c r="G1" s="300"/>
      <c r="H1" s="300"/>
      <c r="I1" s="300"/>
      <c r="J1" s="300"/>
    </row>
    <row r="2" spans="1:10" s="231" customFormat="1" ht="20.100000000000001" customHeight="1">
      <c r="A2" s="301" t="s">
        <v>286</v>
      </c>
      <c r="B2" s="302"/>
      <c r="C2" s="303" t="s">
        <v>267</v>
      </c>
      <c r="D2" s="304"/>
      <c r="E2" s="304"/>
      <c r="F2" s="304"/>
      <c r="G2" s="304"/>
      <c r="H2" s="304"/>
      <c r="I2" s="304"/>
      <c r="J2" s="305"/>
    </row>
    <row r="3" spans="1:10" s="235" customFormat="1" ht="12" customHeight="1">
      <c r="A3" s="225"/>
      <c r="B3" s="246"/>
      <c r="C3" s="230"/>
      <c r="D3" s="230"/>
      <c r="E3" s="230"/>
      <c r="F3" s="230"/>
      <c r="G3" s="230"/>
      <c r="H3" s="230"/>
      <c r="I3" s="230"/>
      <c r="J3" s="226"/>
    </row>
    <row r="4" spans="1:10" s="235" customFormat="1" ht="57" customHeight="1">
      <c r="A4" s="225"/>
      <c r="B4" s="306"/>
      <c r="C4" s="306"/>
      <c r="D4" s="306"/>
      <c r="E4" s="306"/>
      <c r="F4" s="306"/>
      <c r="G4" s="306"/>
      <c r="H4" s="306"/>
      <c r="I4" s="306"/>
      <c r="J4" s="226"/>
    </row>
    <row r="5" spans="1:10" s="235" customFormat="1" ht="57" customHeight="1">
      <c r="A5" s="225"/>
      <c r="B5" s="306"/>
      <c r="C5" s="306"/>
      <c r="D5" s="306"/>
      <c r="E5" s="306"/>
      <c r="F5" s="306"/>
      <c r="G5" s="306"/>
      <c r="H5" s="306"/>
      <c r="I5" s="306"/>
      <c r="J5" s="226"/>
    </row>
    <row r="6" spans="1:10" s="235" customFormat="1" ht="57" customHeight="1">
      <c r="A6" s="225"/>
      <c r="B6" s="306"/>
      <c r="C6" s="306"/>
      <c r="D6" s="306"/>
      <c r="E6" s="306"/>
      <c r="F6" s="306"/>
      <c r="G6" s="306"/>
      <c r="H6" s="306"/>
      <c r="I6" s="306"/>
      <c r="J6" s="226"/>
    </row>
    <row r="7" spans="1:10" s="235" customFormat="1" ht="57" customHeight="1">
      <c r="A7" s="225"/>
      <c r="B7" s="306"/>
      <c r="C7" s="306"/>
      <c r="D7" s="306"/>
      <c r="E7" s="306"/>
      <c r="F7" s="306"/>
      <c r="G7" s="306"/>
      <c r="H7" s="306"/>
      <c r="I7" s="306"/>
      <c r="J7" s="226"/>
    </row>
    <row r="8" spans="1:10" s="235" customFormat="1" ht="57" customHeight="1">
      <c r="A8" s="225"/>
      <c r="B8" s="306"/>
      <c r="C8" s="306"/>
      <c r="D8" s="306"/>
      <c r="E8" s="306"/>
      <c r="F8" s="306"/>
      <c r="G8" s="306"/>
      <c r="H8" s="306"/>
      <c r="I8" s="306"/>
      <c r="J8" s="226"/>
    </row>
    <row r="9" spans="1:10" s="235" customFormat="1" ht="57" customHeight="1">
      <c r="A9" s="225"/>
      <c r="B9" s="306"/>
      <c r="C9" s="306"/>
      <c r="D9" s="306"/>
      <c r="E9" s="306"/>
      <c r="F9" s="306"/>
      <c r="G9" s="306"/>
      <c r="H9" s="306"/>
      <c r="I9" s="306"/>
      <c r="J9" s="226"/>
    </row>
    <row r="10" spans="1:10" s="235" customFormat="1" ht="57" customHeight="1">
      <c r="A10" s="225"/>
      <c r="B10" s="306"/>
      <c r="C10" s="306"/>
      <c r="D10" s="306"/>
      <c r="E10" s="306"/>
      <c r="F10" s="306"/>
      <c r="G10" s="306"/>
      <c r="H10" s="306"/>
      <c r="I10" s="306"/>
      <c r="J10" s="226"/>
    </row>
    <row r="11" spans="1:10" s="235" customFormat="1" ht="57" customHeight="1">
      <c r="A11" s="225"/>
      <c r="B11" s="306"/>
      <c r="C11" s="306"/>
      <c r="D11" s="306"/>
      <c r="E11" s="306"/>
      <c r="F11" s="306"/>
      <c r="G11" s="306"/>
      <c r="H11" s="306"/>
      <c r="I11" s="306"/>
      <c r="J11" s="226"/>
    </row>
    <row r="12" spans="1:10" s="235" customFormat="1" ht="12" customHeight="1" thickBot="1">
      <c r="A12" s="227"/>
      <c r="B12" s="228"/>
      <c r="C12" s="228"/>
      <c r="D12" s="228"/>
      <c r="E12" s="228"/>
      <c r="F12" s="228"/>
      <c r="G12" s="228"/>
      <c r="H12" s="228"/>
      <c r="I12" s="228"/>
      <c r="J12" s="229"/>
    </row>
  </sheetData>
  <mergeCells count="4">
    <mergeCell ref="A1:J1"/>
    <mergeCell ref="A2:B2"/>
    <mergeCell ref="C2:J2"/>
    <mergeCell ref="B4:I11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I34"/>
  <sheetViews>
    <sheetView view="pageBreakPreview" zoomScale="115" zoomScaleSheetLayoutView="115" workbookViewId="0">
      <selection activeCell="G30" sqref="G30"/>
    </sheetView>
  </sheetViews>
  <sheetFormatPr defaultRowHeight="13.5"/>
  <cols>
    <col min="1" max="1" width="0.5546875" style="101" customWidth="1"/>
    <col min="2" max="3" width="2.77734375" style="101" customWidth="1"/>
    <col min="4" max="4" width="22.88671875" style="101" bestFit="1" customWidth="1"/>
    <col min="5" max="5" width="3.6640625" style="2" customWidth="1"/>
    <col min="6" max="6" width="10.88671875" style="136" bestFit="1" customWidth="1"/>
    <col min="7" max="7" width="5.33203125" style="114" bestFit="1" customWidth="1"/>
    <col min="8" max="8" width="27.6640625" style="101" customWidth="1"/>
    <col min="9" max="9" width="9.5546875" style="101" bestFit="1" customWidth="1"/>
    <col min="10" max="256" width="8.88671875" style="101"/>
    <col min="257" max="257" width="0.5546875" style="101" customWidth="1"/>
    <col min="258" max="259" width="2.109375" style="101" customWidth="1"/>
    <col min="260" max="260" width="15" style="101" customWidth="1"/>
    <col min="261" max="261" width="3.6640625" style="101" customWidth="1"/>
    <col min="262" max="262" width="12" style="101" customWidth="1"/>
    <col min="263" max="263" width="4.21875" style="101" customWidth="1"/>
    <col min="264" max="264" width="27.6640625" style="101" customWidth="1"/>
    <col min="265" max="512" width="8.88671875" style="101"/>
    <col min="513" max="513" width="0.5546875" style="101" customWidth="1"/>
    <col min="514" max="515" width="2.109375" style="101" customWidth="1"/>
    <col min="516" max="516" width="15" style="101" customWidth="1"/>
    <col min="517" max="517" width="3.6640625" style="101" customWidth="1"/>
    <col min="518" max="518" width="12" style="101" customWidth="1"/>
    <col min="519" max="519" width="4.21875" style="101" customWidth="1"/>
    <col min="520" max="520" width="27.6640625" style="101" customWidth="1"/>
    <col min="521" max="768" width="8.88671875" style="101"/>
    <col min="769" max="769" width="0.5546875" style="101" customWidth="1"/>
    <col min="770" max="771" width="2.109375" style="101" customWidth="1"/>
    <col min="772" max="772" width="15" style="101" customWidth="1"/>
    <col min="773" max="773" width="3.6640625" style="101" customWidth="1"/>
    <col min="774" max="774" width="12" style="101" customWidth="1"/>
    <col min="775" max="775" width="4.21875" style="101" customWidth="1"/>
    <col min="776" max="776" width="27.6640625" style="101" customWidth="1"/>
    <col min="777" max="1024" width="8.88671875" style="101"/>
    <col min="1025" max="1025" width="0.5546875" style="101" customWidth="1"/>
    <col min="1026" max="1027" width="2.109375" style="101" customWidth="1"/>
    <col min="1028" max="1028" width="15" style="101" customWidth="1"/>
    <col min="1029" max="1029" width="3.6640625" style="101" customWidth="1"/>
    <col min="1030" max="1030" width="12" style="101" customWidth="1"/>
    <col min="1031" max="1031" width="4.21875" style="101" customWidth="1"/>
    <col min="1032" max="1032" width="27.6640625" style="101" customWidth="1"/>
    <col min="1033" max="1280" width="8.88671875" style="101"/>
    <col min="1281" max="1281" width="0.5546875" style="101" customWidth="1"/>
    <col min="1282" max="1283" width="2.109375" style="101" customWidth="1"/>
    <col min="1284" max="1284" width="15" style="101" customWidth="1"/>
    <col min="1285" max="1285" width="3.6640625" style="101" customWidth="1"/>
    <col min="1286" max="1286" width="12" style="101" customWidth="1"/>
    <col min="1287" max="1287" width="4.21875" style="101" customWidth="1"/>
    <col min="1288" max="1288" width="27.6640625" style="101" customWidth="1"/>
    <col min="1289" max="1536" width="8.88671875" style="101"/>
    <col min="1537" max="1537" width="0.5546875" style="101" customWidth="1"/>
    <col min="1538" max="1539" width="2.109375" style="101" customWidth="1"/>
    <col min="1540" max="1540" width="15" style="101" customWidth="1"/>
    <col min="1541" max="1541" width="3.6640625" style="101" customWidth="1"/>
    <col min="1542" max="1542" width="12" style="101" customWidth="1"/>
    <col min="1543" max="1543" width="4.21875" style="101" customWidth="1"/>
    <col min="1544" max="1544" width="27.6640625" style="101" customWidth="1"/>
    <col min="1545" max="1792" width="8.88671875" style="101"/>
    <col min="1793" max="1793" width="0.5546875" style="101" customWidth="1"/>
    <col min="1794" max="1795" width="2.109375" style="101" customWidth="1"/>
    <col min="1796" max="1796" width="15" style="101" customWidth="1"/>
    <col min="1797" max="1797" width="3.6640625" style="101" customWidth="1"/>
    <col min="1798" max="1798" width="12" style="101" customWidth="1"/>
    <col min="1799" max="1799" width="4.21875" style="101" customWidth="1"/>
    <col min="1800" max="1800" width="27.6640625" style="101" customWidth="1"/>
    <col min="1801" max="2048" width="8.88671875" style="101"/>
    <col min="2049" max="2049" width="0.5546875" style="101" customWidth="1"/>
    <col min="2050" max="2051" width="2.109375" style="101" customWidth="1"/>
    <col min="2052" max="2052" width="15" style="101" customWidth="1"/>
    <col min="2053" max="2053" width="3.6640625" style="101" customWidth="1"/>
    <col min="2054" max="2054" width="12" style="101" customWidth="1"/>
    <col min="2055" max="2055" width="4.21875" style="101" customWidth="1"/>
    <col min="2056" max="2056" width="27.6640625" style="101" customWidth="1"/>
    <col min="2057" max="2304" width="8.88671875" style="101"/>
    <col min="2305" max="2305" width="0.5546875" style="101" customWidth="1"/>
    <col min="2306" max="2307" width="2.109375" style="101" customWidth="1"/>
    <col min="2308" max="2308" width="15" style="101" customWidth="1"/>
    <col min="2309" max="2309" width="3.6640625" style="101" customWidth="1"/>
    <col min="2310" max="2310" width="12" style="101" customWidth="1"/>
    <col min="2311" max="2311" width="4.21875" style="101" customWidth="1"/>
    <col min="2312" max="2312" width="27.6640625" style="101" customWidth="1"/>
    <col min="2313" max="2560" width="8.88671875" style="101"/>
    <col min="2561" max="2561" width="0.5546875" style="101" customWidth="1"/>
    <col min="2562" max="2563" width="2.109375" style="101" customWidth="1"/>
    <col min="2564" max="2564" width="15" style="101" customWidth="1"/>
    <col min="2565" max="2565" width="3.6640625" style="101" customWidth="1"/>
    <col min="2566" max="2566" width="12" style="101" customWidth="1"/>
    <col min="2567" max="2567" width="4.21875" style="101" customWidth="1"/>
    <col min="2568" max="2568" width="27.6640625" style="101" customWidth="1"/>
    <col min="2569" max="2816" width="8.88671875" style="101"/>
    <col min="2817" max="2817" width="0.5546875" style="101" customWidth="1"/>
    <col min="2818" max="2819" width="2.109375" style="101" customWidth="1"/>
    <col min="2820" max="2820" width="15" style="101" customWidth="1"/>
    <col min="2821" max="2821" width="3.6640625" style="101" customWidth="1"/>
    <col min="2822" max="2822" width="12" style="101" customWidth="1"/>
    <col min="2823" max="2823" width="4.21875" style="101" customWidth="1"/>
    <col min="2824" max="2824" width="27.6640625" style="101" customWidth="1"/>
    <col min="2825" max="3072" width="8.88671875" style="101"/>
    <col min="3073" max="3073" width="0.5546875" style="101" customWidth="1"/>
    <col min="3074" max="3075" width="2.109375" style="101" customWidth="1"/>
    <col min="3076" max="3076" width="15" style="101" customWidth="1"/>
    <col min="3077" max="3077" width="3.6640625" style="101" customWidth="1"/>
    <col min="3078" max="3078" width="12" style="101" customWidth="1"/>
    <col min="3079" max="3079" width="4.21875" style="101" customWidth="1"/>
    <col min="3080" max="3080" width="27.6640625" style="101" customWidth="1"/>
    <col min="3081" max="3328" width="8.88671875" style="101"/>
    <col min="3329" max="3329" width="0.5546875" style="101" customWidth="1"/>
    <col min="3330" max="3331" width="2.109375" style="101" customWidth="1"/>
    <col min="3332" max="3332" width="15" style="101" customWidth="1"/>
    <col min="3333" max="3333" width="3.6640625" style="101" customWidth="1"/>
    <col min="3334" max="3334" width="12" style="101" customWidth="1"/>
    <col min="3335" max="3335" width="4.21875" style="101" customWidth="1"/>
    <col min="3336" max="3336" width="27.6640625" style="101" customWidth="1"/>
    <col min="3337" max="3584" width="8.88671875" style="101"/>
    <col min="3585" max="3585" width="0.5546875" style="101" customWidth="1"/>
    <col min="3586" max="3587" width="2.109375" style="101" customWidth="1"/>
    <col min="3588" max="3588" width="15" style="101" customWidth="1"/>
    <col min="3589" max="3589" width="3.6640625" style="101" customWidth="1"/>
    <col min="3590" max="3590" width="12" style="101" customWidth="1"/>
    <col min="3591" max="3591" width="4.21875" style="101" customWidth="1"/>
    <col min="3592" max="3592" width="27.6640625" style="101" customWidth="1"/>
    <col min="3593" max="3840" width="8.88671875" style="101"/>
    <col min="3841" max="3841" width="0.5546875" style="101" customWidth="1"/>
    <col min="3842" max="3843" width="2.109375" style="101" customWidth="1"/>
    <col min="3844" max="3844" width="15" style="101" customWidth="1"/>
    <col min="3845" max="3845" width="3.6640625" style="101" customWidth="1"/>
    <col min="3846" max="3846" width="12" style="101" customWidth="1"/>
    <col min="3847" max="3847" width="4.21875" style="101" customWidth="1"/>
    <col min="3848" max="3848" width="27.6640625" style="101" customWidth="1"/>
    <col min="3849" max="4096" width="8.88671875" style="101"/>
    <col min="4097" max="4097" width="0.5546875" style="101" customWidth="1"/>
    <col min="4098" max="4099" width="2.109375" style="101" customWidth="1"/>
    <col min="4100" max="4100" width="15" style="101" customWidth="1"/>
    <col min="4101" max="4101" width="3.6640625" style="101" customWidth="1"/>
    <col min="4102" max="4102" width="12" style="101" customWidth="1"/>
    <col min="4103" max="4103" width="4.21875" style="101" customWidth="1"/>
    <col min="4104" max="4104" width="27.6640625" style="101" customWidth="1"/>
    <col min="4105" max="4352" width="8.88671875" style="101"/>
    <col min="4353" max="4353" width="0.5546875" style="101" customWidth="1"/>
    <col min="4354" max="4355" width="2.109375" style="101" customWidth="1"/>
    <col min="4356" max="4356" width="15" style="101" customWidth="1"/>
    <col min="4357" max="4357" width="3.6640625" style="101" customWidth="1"/>
    <col min="4358" max="4358" width="12" style="101" customWidth="1"/>
    <col min="4359" max="4359" width="4.21875" style="101" customWidth="1"/>
    <col min="4360" max="4360" width="27.6640625" style="101" customWidth="1"/>
    <col min="4361" max="4608" width="8.88671875" style="101"/>
    <col min="4609" max="4609" width="0.5546875" style="101" customWidth="1"/>
    <col min="4610" max="4611" width="2.109375" style="101" customWidth="1"/>
    <col min="4612" max="4612" width="15" style="101" customWidth="1"/>
    <col min="4613" max="4613" width="3.6640625" style="101" customWidth="1"/>
    <col min="4614" max="4614" width="12" style="101" customWidth="1"/>
    <col min="4615" max="4615" width="4.21875" style="101" customWidth="1"/>
    <col min="4616" max="4616" width="27.6640625" style="101" customWidth="1"/>
    <col min="4617" max="4864" width="8.88671875" style="101"/>
    <col min="4865" max="4865" width="0.5546875" style="101" customWidth="1"/>
    <col min="4866" max="4867" width="2.109375" style="101" customWidth="1"/>
    <col min="4868" max="4868" width="15" style="101" customWidth="1"/>
    <col min="4869" max="4869" width="3.6640625" style="101" customWidth="1"/>
    <col min="4870" max="4870" width="12" style="101" customWidth="1"/>
    <col min="4871" max="4871" width="4.21875" style="101" customWidth="1"/>
    <col min="4872" max="4872" width="27.6640625" style="101" customWidth="1"/>
    <col min="4873" max="5120" width="8.88671875" style="101"/>
    <col min="5121" max="5121" width="0.5546875" style="101" customWidth="1"/>
    <col min="5122" max="5123" width="2.109375" style="101" customWidth="1"/>
    <col min="5124" max="5124" width="15" style="101" customWidth="1"/>
    <col min="5125" max="5125" width="3.6640625" style="101" customWidth="1"/>
    <col min="5126" max="5126" width="12" style="101" customWidth="1"/>
    <col min="5127" max="5127" width="4.21875" style="101" customWidth="1"/>
    <col min="5128" max="5128" width="27.6640625" style="101" customWidth="1"/>
    <col min="5129" max="5376" width="8.88671875" style="101"/>
    <col min="5377" max="5377" width="0.5546875" style="101" customWidth="1"/>
    <col min="5378" max="5379" width="2.109375" style="101" customWidth="1"/>
    <col min="5380" max="5380" width="15" style="101" customWidth="1"/>
    <col min="5381" max="5381" width="3.6640625" style="101" customWidth="1"/>
    <col min="5382" max="5382" width="12" style="101" customWidth="1"/>
    <col min="5383" max="5383" width="4.21875" style="101" customWidth="1"/>
    <col min="5384" max="5384" width="27.6640625" style="101" customWidth="1"/>
    <col min="5385" max="5632" width="8.88671875" style="101"/>
    <col min="5633" max="5633" width="0.5546875" style="101" customWidth="1"/>
    <col min="5634" max="5635" width="2.109375" style="101" customWidth="1"/>
    <col min="5636" max="5636" width="15" style="101" customWidth="1"/>
    <col min="5637" max="5637" width="3.6640625" style="101" customWidth="1"/>
    <col min="5638" max="5638" width="12" style="101" customWidth="1"/>
    <col min="5639" max="5639" width="4.21875" style="101" customWidth="1"/>
    <col min="5640" max="5640" width="27.6640625" style="101" customWidth="1"/>
    <col min="5641" max="5888" width="8.88671875" style="101"/>
    <col min="5889" max="5889" width="0.5546875" style="101" customWidth="1"/>
    <col min="5890" max="5891" width="2.109375" style="101" customWidth="1"/>
    <col min="5892" max="5892" width="15" style="101" customWidth="1"/>
    <col min="5893" max="5893" width="3.6640625" style="101" customWidth="1"/>
    <col min="5894" max="5894" width="12" style="101" customWidth="1"/>
    <col min="5895" max="5895" width="4.21875" style="101" customWidth="1"/>
    <col min="5896" max="5896" width="27.6640625" style="101" customWidth="1"/>
    <col min="5897" max="6144" width="8.88671875" style="101"/>
    <col min="6145" max="6145" width="0.5546875" style="101" customWidth="1"/>
    <col min="6146" max="6147" width="2.109375" style="101" customWidth="1"/>
    <col min="6148" max="6148" width="15" style="101" customWidth="1"/>
    <col min="6149" max="6149" width="3.6640625" style="101" customWidth="1"/>
    <col min="6150" max="6150" width="12" style="101" customWidth="1"/>
    <col min="6151" max="6151" width="4.21875" style="101" customWidth="1"/>
    <col min="6152" max="6152" width="27.6640625" style="101" customWidth="1"/>
    <col min="6153" max="6400" width="8.88671875" style="101"/>
    <col min="6401" max="6401" width="0.5546875" style="101" customWidth="1"/>
    <col min="6402" max="6403" width="2.109375" style="101" customWidth="1"/>
    <col min="6404" max="6404" width="15" style="101" customWidth="1"/>
    <col min="6405" max="6405" width="3.6640625" style="101" customWidth="1"/>
    <col min="6406" max="6406" width="12" style="101" customWidth="1"/>
    <col min="6407" max="6407" width="4.21875" style="101" customWidth="1"/>
    <col min="6408" max="6408" width="27.6640625" style="101" customWidth="1"/>
    <col min="6409" max="6656" width="8.88671875" style="101"/>
    <col min="6657" max="6657" width="0.5546875" style="101" customWidth="1"/>
    <col min="6658" max="6659" width="2.109375" style="101" customWidth="1"/>
    <col min="6660" max="6660" width="15" style="101" customWidth="1"/>
    <col min="6661" max="6661" width="3.6640625" style="101" customWidth="1"/>
    <col min="6662" max="6662" width="12" style="101" customWidth="1"/>
    <col min="6663" max="6663" width="4.21875" style="101" customWidth="1"/>
    <col min="6664" max="6664" width="27.6640625" style="101" customWidth="1"/>
    <col min="6665" max="6912" width="8.88671875" style="101"/>
    <col min="6913" max="6913" width="0.5546875" style="101" customWidth="1"/>
    <col min="6914" max="6915" width="2.109375" style="101" customWidth="1"/>
    <col min="6916" max="6916" width="15" style="101" customWidth="1"/>
    <col min="6917" max="6917" width="3.6640625" style="101" customWidth="1"/>
    <col min="6918" max="6918" width="12" style="101" customWidth="1"/>
    <col min="6919" max="6919" width="4.21875" style="101" customWidth="1"/>
    <col min="6920" max="6920" width="27.6640625" style="101" customWidth="1"/>
    <col min="6921" max="7168" width="8.88671875" style="101"/>
    <col min="7169" max="7169" width="0.5546875" style="101" customWidth="1"/>
    <col min="7170" max="7171" width="2.109375" style="101" customWidth="1"/>
    <col min="7172" max="7172" width="15" style="101" customWidth="1"/>
    <col min="7173" max="7173" width="3.6640625" style="101" customWidth="1"/>
    <col min="7174" max="7174" width="12" style="101" customWidth="1"/>
    <col min="7175" max="7175" width="4.21875" style="101" customWidth="1"/>
    <col min="7176" max="7176" width="27.6640625" style="101" customWidth="1"/>
    <col min="7177" max="7424" width="8.88671875" style="101"/>
    <col min="7425" max="7425" width="0.5546875" style="101" customWidth="1"/>
    <col min="7426" max="7427" width="2.109375" style="101" customWidth="1"/>
    <col min="7428" max="7428" width="15" style="101" customWidth="1"/>
    <col min="7429" max="7429" width="3.6640625" style="101" customWidth="1"/>
    <col min="7430" max="7430" width="12" style="101" customWidth="1"/>
    <col min="7431" max="7431" width="4.21875" style="101" customWidth="1"/>
    <col min="7432" max="7432" width="27.6640625" style="101" customWidth="1"/>
    <col min="7433" max="7680" width="8.88671875" style="101"/>
    <col min="7681" max="7681" width="0.5546875" style="101" customWidth="1"/>
    <col min="7682" max="7683" width="2.109375" style="101" customWidth="1"/>
    <col min="7684" max="7684" width="15" style="101" customWidth="1"/>
    <col min="7685" max="7685" width="3.6640625" style="101" customWidth="1"/>
    <col min="7686" max="7686" width="12" style="101" customWidth="1"/>
    <col min="7687" max="7687" width="4.21875" style="101" customWidth="1"/>
    <col min="7688" max="7688" width="27.6640625" style="101" customWidth="1"/>
    <col min="7689" max="7936" width="8.88671875" style="101"/>
    <col min="7937" max="7937" width="0.5546875" style="101" customWidth="1"/>
    <col min="7938" max="7939" width="2.109375" style="101" customWidth="1"/>
    <col min="7940" max="7940" width="15" style="101" customWidth="1"/>
    <col min="7941" max="7941" width="3.6640625" style="101" customWidth="1"/>
    <col min="7942" max="7942" width="12" style="101" customWidth="1"/>
    <col min="7943" max="7943" width="4.21875" style="101" customWidth="1"/>
    <col min="7944" max="7944" width="27.6640625" style="101" customWidth="1"/>
    <col min="7945" max="8192" width="8.88671875" style="101"/>
    <col min="8193" max="8193" width="0.5546875" style="101" customWidth="1"/>
    <col min="8194" max="8195" width="2.109375" style="101" customWidth="1"/>
    <col min="8196" max="8196" width="15" style="101" customWidth="1"/>
    <col min="8197" max="8197" width="3.6640625" style="101" customWidth="1"/>
    <col min="8198" max="8198" width="12" style="101" customWidth="1"/>
    <col min="8199" max="8199" width="4.21875" style="101" customWidth="1"/>
    <col min="8200" max="8200" width="27.6640625" style="101" customWidth="1"/>
    <col min="8201" max="8448" width="8.88671875" style="101"/>
    <col min="8449" max="8449" width="0.5546875" style="101" customWidth="1"/>
    <col min="8450" max="8451" width="2.109375" style="101" customWidth="1"/>
    <col min="8452" max="8452" width="15" style="101" customWidth="1"/>
    <col min="8453" max="8453" width="3.6640625" style="101" customWidth="1"/>
    <col min="8454" max="8454" width="12" style="101" customWidth="1"/>
    <col min="8455" max="8455" width="4.21875" style="101" customWidth="1"/>
    <col min="8456" max="8456" width="27.6640625" style="101" customWidth="1"/>
    <col min="8457" max="8704" width="8.88671875" style="101"/>
    <col min="8705" max="8705" width="0.5546875" style="101" customWidth="1"/>
    <col min="8706" max="8707" width="2.109375" style="101" customWidth="1"/>
    <col min="8708" max="8708" width="15" style="101" customWidth="1"/>
    <col min="8709" max="8709" width="3.6640625" style="101" customWidth="1"/>
    <col min="8710" max="8710" width="12" style="101" customWidth="1"/>
    <col min="8711" max="8711" width="4.21875" style="101" customWidth="1"/>
    <col min="8712" max="8712" width="27.6640625" style="101" customWidth="1"/>
    <col min="8713" max="8960" width="8.88671875" style="101"/>
    <col min="8961" max="8961" width="0.5546875" style="101" customWidth="1"/>
    <col min="8962" max="8963" width="2.109375" style="101" customWidth="1"/>
    <col min="8964" max="8964" width="15" style="101" customWidth="1"/>
    <col min="8965" max="8965" width="3.6640625" style="101" customWidth="1"/>
    <col min="8966" max="8966" width="12" style="101" customWidth="1"/>
    <col min="8967" max="8967" width="4.21875" style="101" customWidth="1"/>
    <col min="8968" max="8968" width="27.6640625" style="101" customWidth="1"/>
    <col min="8969" max="9216" width="8.88671875" style="101"/>
    <col min="9217" max="9217" width="0.5546875" style="101" customWidth="1"/>
    <col min="9218" max="9219" width="2.109375" style="101" customWidth="1"/>
    <col min="9220" max="9220" width="15" style="101" customWidth="1"/>
    <col min="9221" max="9221" width="3.6640625" style="101" customWidth="1"/>
    <col min="9222" max="9222" width="12" style="101" customWidth="1"/>
    <col min="9223" max="9223" width="4.21875" style="101" customWidth="1"/>
    <col min="9224" max="9224" width="27.6640625" style="101" customWidth="1"/>
    <col min="9225" max="9472" width="8.88671875" style="101"/>
    <col min="9473" max="9473" width="0.5546875" style="101" customWidth="1"/>
    <col min="9474" max="9475" width="2.109375" style="101" customWidth="1"/>
    <col min="9476" max="9476" width="15" style="101" customWidth="1"/>
    <col min="9477" max="9477" width="3.6640625" style="101" customWidth="1"/>
    <col min="9478" max="9478" width="12" style="101" customWidth="1"/>
    <col min="9479" max="9479" width="4.21875" style="101" customWidth="1"/>
    <col min="9480" max="9480" width="27.6640625" style="101" customWidth="1"/>
    <col min="9481" max="9728" width="8.88671875" style="101"/>
    <col min="9729" max="9729" width="0.5546875" style="101" customWidth="1"/>
    <col min="9730" max="9731" width="2.109375" style="101" customWidth="1"/>
    <col min="9732" max="9732" width="15" style="101" customWidth="1"/>
    <col min="9733" max="9733" width="3.6640625" style="101" customWidth="1"/>
    <col min="9734" max="9734" width="12" style="101" customWidth="1"/>
    <col min="9735" max="9735" width="4.21875" style="101" customWidth="1"/>
    <col min="9736" max="9736" width="27.6640625" style="101" customWidth="1"/>
    <col min="9737" max="9984" width="8.88671875" style="101"/>
    <col min="9985" max="9985" width="0.5546875" style="101" customWidth="1"/>
    <col min="9986" max="9987" width="2.109375" style="101" customWidth="1"/>
    <col min="9988" max="9988" width="15" style="101" customWidth="1"/>
    <col min="9989" max="9989" width="3.6640625" style="101" customWidth="1"/>
    <col min="9990" max="9990" width="12" style="101" customWidth="1"/>
    <col min="9991" max="9991" width="4.21875" style="101" customWidth="1"/>
    <col min="9992" max="9992" width="27.6640625" style="101" customWidth="1"/>
    <col min="9993" max="10240" width="8.88671875" style="101"/>
    <col min="10241" max="10241" width="0.5546875" style="101" customWidth="1"/>
    <col min="10242" max="10243" width="2.109375" style="101" customWidth="1"/>
    <col min="10244" max="10244" width="15" style="101" customWidth="1"/>
    <col min="10245" max="10245" width="3.6640625" style="101" customWidth="1"/>
    <col min="10246" max="10246" width="12" style="101" customWidth="1"/>
    <col min="10247" max="10247" width="4.21875" style="101" customWidth="1"/>
    <col min="10248" max="10248" width="27.6640625" style="101" customWidth="1"/>
    <col min="10249" max="10496" width="8.88671875" style="101"/>
    <col min="10497" max="10497" width="0.5546875" style="101" customWidth="1"/>
    <col min="10498" max="10499" width="2.109375" style="101" customWidth="1"/>
    <col min="10500" max="10500" width="15" style="101" customWidth="1"/>
    <col min="10501" max="10501" width="3.6640625" style="101" customWidth="1"/>
    <col min="10502" max="10502" width="12" style="101" customWidth="1"/>
    <col min="10503" max="10503" width="4.21875" style="101" customWidth="1"/>
    <col min="10504" max="10504" width="27.6640625" style="101" customWidth="1"/>
    <col min="10505" max="10752" width="8.88671875" style="101"/>
    <col min="10753" max="10753" width="0.5546875" style="101" customWidth="1"/>
    <col min="10754" max="10755" width="2.109375" style="101" customWidth="1"/>
    <col min="10756" max="10756" width="15" style="101" customWidth="1"/>
    <col min="10757" max="10757" width="3.6640625" style="101" customWidth="1"/>
    <col min="10758" max="10758" width="12" style="101" customWidth="1"/>
    <col min="10759" max="10759" width="4.21875" style="101" customWidth="1"/>
    <col min="10760" max="10760" width="27.6640625" style="101" customWidth="1"/>
    <col min="10761" max="11008" width="8.88671875" style="101"/>
    <col min="11009" max="11009" width="0.5546875" style="101" customWidth="1"/>
    <col min="11010" max="11011" width="2.109375" style="101" customWidth="1"/>
    <col min="11012" max="11012" width="15" style="101" customWidth="1"/>
    <col min="11013" max="11013" width="3.6640625" style="101" customWidth="1"/>
    <col min="11014" max="11014" width="12" style="101" customWidth="1"/>
    <col min="11015" max="11015" width="4.21875" style="101" customWidth="1"/>
    <col min="11016" max="11016" width="27.6640625" style="101" customWidth="1"/>
    <col min="11017" max="11264" width="8.88671875" style="101"/>
    <col min="11265" max="11265" width="0.5546875" style="101" customWidth="1"/>
    <col min="11266" max="11267" width="2.109375" style="101" customWidth="1"/>
    <col min="11268" max="11268" width="15" style="101" customWidth="1"/>
    <col min="11269" max="11269" width="3.6640625" style="101" customWidth="1"/>
    <col min="11270" max="11270" width="12" style="101" customWidth="1"/>
    <col min="11271" max="11271" width="4.21875" style="101" customWidth="1"/>
    <col min="11272" max="11272" width="27.6640625" style="101" customWidth="1"/>
    <col min="11273" max="11520" width="8.88671875" style="101"/>
    <col min="11521" max="11521" width="0.5546875" style="101" customWidth="1"/>
    <col min="11522" max="11523" width="2.109375" style="101" customWidth="1"/>
    <col min="11524" max="11524" width="15" style="101" customWidth="1"/>
    <col min="11525" max="11525" width="3.6640625" style="101" customWidth="1"/>
    <col min="11526" max="11526" width="12" style="101" customWidth="1"/>
    <col min="11527" max="11527" width="4.21875" style="101" customWidth="1"/>
    <col min="11528" max="11528" width="27.6640625" style="101" customWidth="1"/>
    <col min="11529" max="11776" width="8.88671875" style="101"/>
    <col min="11777" max="11777" width="0.5546875" style="101" customWidth="1"/>
    <col min="11778" max="11779" width="2.109375" style="101" customWidth="1"/>
    <col min="11780" max="11780" width="15" style="101" customWidth="1"/>
    <col min="11781" max="11781" width="3.6640625" style="101" customWidth="1"/>
    <col min="11782" max="11782" width="12" style="101" customWidth="1"/>
    <col min="11783" max="11783" width="4.21875" style="101" customWidth="1"/>
    <col min="11784" max="11784" width="27.6640625" style="101" customWidth="1"/>
    <col min="11785" max="12032" width="8.88671875" style="101"/>
    <col min="12033" max="12033" width="0.5546875" style="101" customWidth="1"/>
    <col min="12034" max="12035" width="2.109375" style="101" customWidth="1"/>
    <col min="12036" max="12036" width="15" style="101" customWidth="1"/>
    <col min="12037" max="12037" width="3.6640625" style="101" customWidth="1"/>
    <col min="12038" max="12038" width="12" style="101" customWidth="1"/>
    <col min="12039" max="12039" width="4.21875" style="101" customWidth="1"/>
    <col min="12040" max="12040" width="27.6640625" style="101" customWidth="1"/>
    <col min="12041" max="12288" width="8.88671875" style="101"/>
    <col min="12289" max="12289" width="0.5546875" style="101" customWidth="1"/>
    <col min="12290" max="12291" width="2.109375" style="101" customWidth="1"/>
    <col min="12292" max="12292" width="15" style="101" customWidth="1"/>
    <col min="12293" max="12293" width="3.6640625" style="101" customWidth="1"/>
    <col min="12294" max="12294" width="12" style="101" customWidth="1"/>
    <col min="12295" max="12295" width="4.21875" style="101" customWidth="1"/>
    <col min="12296" max="12296" width="27.6640625" style="101" customWidth="1"/>
    <col min="12297" max="12544" width="8.88671875" style="101"/>
    <col min="12545" max="12545" width="0.5546875" style="101" customWidth="1"/>
    <col min="12546" max="12547" width="2.109375" style="101" customWidth="1"/>
    <col min="12548" max="12548" width="15" style="101" customWidth="1"/>
    <col min="12549" max="12549" width="3.6640625" style="101" customWidth="1"/>
    <col min="12550" max="12550" width="12" style="101" customWidth="1"/>
    <col min="12551" max="12551" width="4.21875" style="101" customWidth="1"/>
    <col min="12552" max="12552" width="27.6640625" style="101" customWidth="1"/>
    <col min="12553" max="12800" width="8.88671875" style="101"/>
    <col min="12801" max="12801" width="0.5546875" style="101" customWidth="1"/>
    <col min="12802" max="12803" width="2.109375" style="101" customWidth="1"/>
    <col min="12804" max="12804" width="15" style="101" customWidth="1"/>
    <col min="12805" max="12805" width="3.6640625" style="101" customWidth="1"/>
    <col min="12806" max="12806" width="12" style="101" customWidth="1"/>
    <col min="12807" max="12807" width="4.21875" style="101" customWidth="1"/>
    <col min="12808" max="12808" width="27.6640625" style="101" customWidth="1"/>
    <col min="12809" max="13056" width="8.88671875" style="101"/>
    <col min="13057" max="13057" width="0.5546875" style="101" customWidth="1"/>
    <col min="13058" max="13059" width="2.109375" style="101" customWidth="1"/>
    <col min="13060" max="13060" width="15" style="101" customWidth="1"/>
    <col min="13061" max="13061" width="3.6640625" style="101" customWidth="1"/>
    <col min="13062" max="13062" width="12" style="101" customWidth="1"/>
    <col min="13063" max="13063" width="4.21875" style="101" customWidth="1"/>
    <col min="13064" max="13064" width="27.6640625" style="101" customWidth="1"/>
    <col min="13065" max="13312" width="8.88671875" style="101"/>
    <col min="13313" max="13313" width="0.5546875" style="101" customWidth="1"/>
    <col min="13314" max="13315" width="2.109375" style="101" customWidth="1"/>
    <col min="13316" max="13316" width="15" style="101" customWidth="1"/>
    <col min="13317" max="13317" width="3.6640625" style="101" customWidth="1"/>
    <col min="13318" max="13318" width="12" style="101" customWidth="1"/>
    <col min="13319" max="13319" width="4.21875" style="101" customWidth="1"/>
    <col min="13320" max="13320" width="27.6640625" style="101" customWidth="1"/>
    <col min="13321" max="13568" width="8.88671875" style="101"/>
    <col min="13569" max="13569" width="0.5546875" style="101" customWidth="1"/>
    <col min="13570" max="13571" width="2.109375" style="101" customWidth="1"/>
    <col min="13572" max="13572" width="15" style="101" customWidth="1"/>
    <col min="13573" max="13573" width="3.6640625" style="101" customWidth="1"/>
    <col min="13574" max="13574" width="12" style="101" customWidth="1"/>
    <col min="13575" max="13575" width="4.21875" style="101" customWidth="1"/>
    <col min="13576" max="13576" width="27.6640625" style="101" customWidth="1"/>
    <col min="13577" max="13824" width="8.88671875" style="101"/>
    <col min="13825" max="13825" width="0.5546875" style="101" customWidth="1"/>
    <col min="13826" max="13827" width="2.109375" style="101" customWidth="1"/>
    <col min="13828" max="13828" width="15" style="101" customWidth="1"/>
    <col min="13829" max="13829" width="3.6640625" style="101" customWidth="1"/>
    <col min="13830" max="13830" width="12" style="101" customWidth="1"/>
    <col min="13831" max="13831" width="4.21875" style="101" customWidth="1"/>
    <col min="13832" max="13832" width="27.6640625" style="101" customWidth="1"/>
    <col min="13833" max="14080" width="8.88671875" style="101"/>
    <col min="14081" max="14081" width="0.5546875" style="101" customWidth="1"/>
    <col min="14082" max="14083" width="2.109375" style="101" customWidth="1"/>
    <col min="14084" max="14084" width="15" style="101" customWidth="1"/>
    <col min="14085" max="14085" width="3.6640625" style="101" customWidth="1"/>
    <col min="14086" max="14086" width="12" style="101" customWidth="1"/>
    <col min="14087" max="14087" width="4.21875" style="101" customWidth="1"/>
    <col min="14088" max="14088" width="27.6640625" style="101" customWidth="1"/>
    <col min="14089" max="14336" width="8.88671875" style="101"/>
    <col min="14337" max="14337" width="0.5546875" style="101" customWidth="1"/>
    <col min="14338" max="14339" width="2.109375" style="101" customWidth="1"/>
    <col min="14340" max="14340" width="15" style="101" customWidth="1"/>
    <col min="14341" max="14341" width="3.6640625" style="101" customWidth="1"/>
    <col min="14342" max="14342" width="12" style="101" customWidth="1"/>
    <col min="14343" max="14343" width="4.21875" style="101" customWidth="1"/>
    <col min="14344" max="14344" width="27.6640625" style="101" customWidth="1"/>
    <col min="14345" max="14592" width="8.88671875" style="101"/>
    <col min="14593" max="14593" width="0.5546875" style="101" customWidth="1"/>
    <col min="14594" max="14595" width="2.109375" style="101" customWidth="1"/>
    <col min="14596" max="14596" width="15" style="101" customWidth="1"/>
    <col min="14597" max="14597" width="3.6640625" style="101" customWidth="1"/>
    <col min="14598" max="14598" width="12" style="101" customWidth="1"/>
    <col min="14599" max="14599" width="4.21875" style="101" customWidth="1"/>
    <col min="14600" max="14600" width="27.6640625" style="101" customWidth="1"/>
    <col min="14601" max="14848" width="8.88671875" style="101"/>
    <col min="14849" max="14849" width="0.5546875" style="101" customWidth="1"/>
    <col min="14850" max="14851" width="2.109375" style="101" customWidth="1"/>
    <col min="14852" max="14852" width="15" style="101" customWidth="1"/>
    <col min="14853" max="14853" width="3.6640625" style="101" customWidth="1"/>
    <col min="14854" max="14854" width="12" style="101" customWidth="1"/>
    <col min="14855" max="14855" width="4.21875" style="101" customWidth="1"/>
    <col min="14856" max="14856" width="27.6640625" style="101" customWidth="1"/>
    <col min="14857" max="15104" width="8.88671875" style="101"/>
    <col min="15105" max="15105" width="0.5546875" style="101" customWidth="1"/>
    <col min="15106" max="15107" width="2.109375" style="101" customWidth="1"/>
    <col min="15108" max="15108" width="15" style="101" customWidth="1"/>
    <col min="15109" max="15109" width="3.6640625" style="101" customWidth="1"/>
    <col min="15110" max="15110" width="12" style="101" customWidth="1"/>
    <col min="15111" max="15111" width="4.21875" style="101" customWidth="1"/>
    <col min="15112" max="15112" width="27.6640625" style="101" customWidth="1"/>
    <col min="15113" max="15360" width="8.88671875" style="101"/>
    <col min="15361" max="15361" width="0.5546875" style="101" customWidth="1"/>
    <col min="15362" max="15363" width="2.109375" style="101" customWidth="1"/>
    <col min="15364" max="15364" width="15" style="101" customWidth="1"/>
    <col min="15365" max="15365" width="3.6640625" style="101" customWidth="1"/>
    <col min="15366" max="15366" width="12" style="101" customWidth="1"/>
    <col min="15367" max="15367" width="4.21875" style="101" customWidth="1"/>
    <col min="15368" max="15368" width="27.6640625" style="101" customWidth="1"/>
    <col min="15369" max="15616" width="8.88671875" style="101"/>
    <col min="15617" max="15617" width="0.5546875" style="101" customWidth="1"/>
    <col min="15618" max="15619" width="2.109375" style="101" customWidth="1"/>
    <col min="15620" max="15620" width="15" style="101" customWidth="1"/>
    <col min="15621" max="15621" width="3.6640625" style="101" customWidth="1"/>
    <col min="15622" max="15622" width="12" style="101" customWidth="1"/>
    <col min="15623" max="15623" width="4.21875" style="101" customWidth="1"/>
    <col min="15624" max="15624" width="27.6640625" style="101" customWidth="1"/>
    <col min="15625" max="15872" width="8.88671875" style="101"/>
    <col min="15873" max="15873" width="0.5546875" style="101" customWidth="1"/>
    <col min="15874" max="15875" width="2.109375" style="101" customWidth="1"/>
    <col min="15876" max="15876" width="15" style="101" customWidth="1"/>
    <col min="15877" max="15877" width="3.6640625" style="101" customWidth="1"/>
    <col min="15878" max="15878" width="12" style="101" customWidth="1"/>
    <col min="15879" max="15879" width="4.21875" style="101" customWidth="1"/>
    <col min="15880" max="15880" width="27.6640625" style="101" customWidth="1"/>
    <col min="15881" max="16128" width="8.88671875" style="101"/>
    <col min="16129" max="16129" width="0.5546875" style="101" customWidth="1"/>
    <col min="16130" max="16131" width="2.109375" style="101" customWidth="1"/>
    <col min="16132" max="16132" width="15" style="101" customWidth="1"/>
    <col min="16133" max="16133" width="3.6640625" style="101" customWidth="1"/>
    <col min="16134" max="16134" width="12" style="101" customWidth="1"/>
    <col min="16135" max="16135" width="4.21875" style="101" customWidth="1"/>
    <col min="16136" max="16136" width="27.6640625" style="101" customWidth="1"/>
    <col min="16137" max="16384" width="8.88671875" style="101"/>
  </cols>
  <sheetData>
    <row r="1" spans="2:9" ht="15" customHeight="1">
      <c r="B1" s="320" t="s">
        <v>54</v>
      </c>
      <c r="C1" s="320"/>
      <c r="D1" s="320"/>
      <c r="E1" s="320"/>
      <c r="F1" s="320"/>
      <c r="G1" s="320"/>
      <c r="H1" s="320"/>
    </row>
    <row r="2" spans="2:9" ht="15" customHeight="1">
      <c r="B2" s="321"/>
      <c r="C2" s="321"/>
      <c r="D2" s="321"/>
      <c r="E2" s="321"/>
      <c r="F2" s="321"/>
      <c r="G2" s="321"/>
      <c r="H2" s="321"/>
    </row>
    <row r="3" spans="2:9" ht="21.95" customHeight="1">
      <c r="B3" s="322" t="s">
        <v>281</v>
      </c>
      <c r="C3" s="323"/>
      <c r="D3" s="323"/>
      <c r="E3" s="102" t="s">
        <v>55</v>
      </c>
      <c r="F3" s="129" t="s">
        <v>282</v>
      </c>
      <c r="G3" s="123" t="s">
        <v>56</v>
      </c>
      <c r="H3" s="103" t="s">
        <v>283</v>
      </c>
      <c r="I3" s="121"/>
    </row>
    <row r="4" spans="2:9" ht="21.95" customHeight="1">
      <c r="B4" s="317" t="s">
        <v>88</v>
      </c>
      <c r="C4" s="313" t="s">
        <v>86</v>
      </c>
      <c r="D4" s="272" t="s">
        <v>96</v>
      </c>
      <c r="E4" s="115" t="s">
        <v>57</v>
      </c>
      <c r="F4" s="130"/>
      <c r="G4" s="104" t="s">
        <v>5</v>
      </c>
      <c r="H4" s="122" t="s">
        <v>5</v>
      </c>
      <c r="I4" s="120"/>
    </row>
    <row r="5" spans="2:9" ht="21.95" customHeight="1">
      <c r="B5" s="318"/>
      <c r="C5" s="314"/>
      <c r="D5" s="272" t="s">
        <v>97</v>
      </c>
      <c r="E5" s="115" t="s">
        <v>6</v>
      </c>
      <c r="F5" s="131"/>
      <c r="G5" s="104" t="s">
        <v>5</v>
      </c>
      <c r="H5" s="122" t="s">
        <v>5</v>
      </c>
      <c r="I5" s="120"/>
    </row>
    <row r="6" spans="2:9" ht="21.95" customHeight="1">
      <c r="B6" s="318"/>
      <c r="C6" s="314"/>
      <c r="D6" s="272" t="s">
        <v>89</v>
      </c>
      <c r="E6" s="116" t="s">
        <v>7</v>
      </c>
      <c r="F6" s="132"/>
      <c r="G6" s="106" t="s">
        <v>5</v>
      </c>
      <c r="H6" s="122" t="s">
        <v>5</v>
      </c>
      <c r="I6" s="120"/>
    </row>
    <row r="7" spans="2:9" ht="21.95" customHeight="1">
      <c r="B7" s="318"/>
      <c r="C7" s="315"/>
      <c r="D7" s="215" t="s">
        <v>284</v>
      </c>
      <c r="E7" s="116" t="s">
        <v>58</v>
      </c>
      <c r="F7" s="132"/>
      <c r="G7" s="106" t="s">
        <v>5</v>
      </c>
      <c r="H7" s="124" t="s">
        <v>59</v>
      </c>
      <c r="I7" s="120"/>
    </row>
    <row r="8" spans="2:9" ht="21.95" customHeight="1">
      <c r="B8" s="318"/>
      <c r="C8" s="316" t="s">
        <v>87</v>
      </c>
      <c r="D8" s="272" t="s">
        <v>98</v>
      </c>
      <c r="E8" s="115" t="s">
        <v>8</v>
      </c>
      <c r="F8" s="131"/>
      <c r="G8" s="104" t="s">
        <v>5</v>
      </c>
      <c r="H8" s="122" t="s">
        <v>5</v>
      </c>
      <c r="I8" s="120"/>
    </row>
    <row r="9" spans="2:9" ht="21.95" customHeight="1">
      <c r="B9" s="318"/>
      <c r="C9" s="314"/>
      <c r="D9" s="272" t="s">
        <v>99</v>
      </c>
      <c r="E9" s="116" t="s">
        <v>9</v>
      </c>
      <c r="F9" s="132"/>
      <c r="G9" s="126">
        <v>0.13700000000000001</v>
      </c>
      <c r="H9" s="107" t="s">
        <v>260</v>
      </c>
    </row>
    <row r="10" spans="2:9" ht="21.95" customHeight="1">
      <c r="B10" s="318"/>
      <c r="C10" s="315"/>
      <c r="D10" s="215" t="s">
        <v>25</v>
      </c>
      <c r="E10" s="116" t="s">
        <v>60</v>
      </c>
      <c r="F10" s="132"/>
      <c r="G10" s="106" t="s">
        <v>5</v>
      </c>
      <c r="H10" s="107" t="s">
        <v>61</v>
      </c>
    </row>
    <row r="11" spans="2:9" ht="21.95" customHeight="1">
      <c r="B11" s="318"/>
      <c r="C11" s="316" t="s">
        <v>287</v>
      </c>
      <c r="D11" s="272" t="s">
        <v>100</v>
      </c>
      <c r="E11" s="115" t="s">
        <v>62</v>
      </c>
      <c r="F11" s="131"/>
      <c r="G11" s="104" t="s">
        <v>5</v>
      </c>
      <c r="H11" s="105" t="s">
        <v>5</v>
      </c>
    </row>
    <row r="12" spans="2:9" ht="21.95" customHeight="1">
      <c r="B12" s="318"/>
      <c r="C12" s="314"/>
      <c r="D12" s="272" t="s">
        <v>101</v>
      </c>
      <c r="E12" s="115" t="s">
        <v>10</v>
      </c>
      <c r="F12" s="130"/>
      <c r="G12" s="108">
        <v>3.6999999999999998E-2</v>
      </c>
      <c r="H12" s="105" t="s">
        <v>221</v>
      </c>
    </row>
    <row r="13" spans="2:9" ht="21.95" customHeight="1">
      <c r="B13" s="318"/>
      <c r="C13" s="314"/>
      <c r="D13" s="272" t="s">
        <v>102</v>
      </c>
      <c r="E13" s="115" t="s">
        <v>11</v>
      </c>
      <c r="F13" s="130"/>
      <c r="G13" s="108">
        <v>1.01E-2</v>
      </c>
      <c r="H13" s="105" t="s">
        <v>255</v>
      </c>
    </row>
    <row r="14" spans="2:9" ht="21.95" customHeight="1">
      <c r="B14" s="318"/>
      <c r="C14" s="314"/>
      <c r="D14" s="272" t="s">
        <v>50</v>
      </c>
      <c r="E14" s="115" t="s">
        <v>12</v>
      </c>
      <c r="F14" s="130"/>
      <c r="G14" s="119"/>
      <c r="H14" s="105"/>
    </row>
    <row r="15" spans="2:9" ht="21.95" customHeight="1">
      <c r="B15" s="318"/>
      <c r="C15" s="314"/>
      <c r="D15" s="272" t="s">
        <v>103</v>
      </c>
      <c r="E15" s="115" t="s">
        <v>13</v>
      </c>
      <c r="F15" s="130"/>
      <c r="G15" s="127"/>
      <c r="H15" s="105"/>
    </row>
    <row r="16" spans="2:9" ht="21.95" customHeight="1">
      <c r="B16" s="318"/>
      <c r="C16" s="314"/>
      <c r="D16" s="272" t="s">
        <v>49</v>
      </c>
      <c r="E16" s="115" t="s">
        <v>14</v>
      </c>
      <c r="F16" s="130"/>
      <c r="G16" s="108"/>
      <c r="H16" s="105"/>
    </row>
    <row r="17" spans="2:8" ht="21.95" customHeight="1">
      <c r="B17" s="318"/>
      <c r="C17" s="314"/>
      <c r="D17" s="272" t="s">
        <v>51</v>
      </c>
      <c r="E17" s="125" t="s">
        <v>15</v>
      </c>
      <c r="F17" s="133">
        <v>1412430</v>
      </c>
      <c r="G17" s="127">
        <v>2.3E-2</v>
      </c>
      <c r="H17" s="105" t="s">
        <v>80</v>
      </c>
    </row>
    <row r="18" spans="2:8" ht="21.95" customHeight="1">
      <c r="B18" s="318"/>
      <c r="C18" s="314"/>
      <c r="D18" s="272" t="s">
        <v>90</v>
      </c>
      <c r="E18" s="115" t="s">
        <v>16</v>
      </c>
      <c r="F18" s="130"/>
      <c r="G18" s="108">
        <v>6.7999999999999996E-3</v>
      </c>
      <c r="H18" s="105" t="s">
        <v>81</v>
      </c>
    </row>
    <row r="19" spans="2:8" ht="21.95" customHeight="1">
      <c r="B19" s="318"/>
      <c r="C19" s="314"/>
      <c r="D19" s="272" t="s">
        <v>93</v>
      </c>
      <c r="E19" s="115" t="s">
        <v>17</v>
      </c>
      <c r="F19" s="130">
        <v>1970319</v>
      </c>
      <c r="G19" s="108">
        <v>1.8499999999999999E-2</v>
      </c>
      <c r="H19" s="105" t="s">
        <v>83</v>
      </c>
    </row>
    <row r="20" spans="2:8" ht="21.95" customHeight="1">
      <c r="B20" s="318"/>
      <c r="C20" s="314"/>
      <c r="D20" s="272" t="s">
        <v>285</v>
      </c>
      <c r="E20" s="115" t="s">
        <v>19</v>
      </c>
      <c r="F20" s="130"/>
      <c r="G20" s="127">
        <v>8.0000000000000002E-3</v>
      </c>
      <c r="H20" s="105" t="s">
        <v>82</v>
      </c>
    </row>
    <row r="21" spans="2:8" ht="21.95" customHeight="1">
      <c r="B21" s="318"/>
      <c r="C21" s="314"/>
      <c r="D21" s="272" t="s">
        <v>94</v>
      </c>
      <c r="E21" s="115" t="s">
        <v>20</v>
      </c>
      <c r="F21" s="130"/>
      <c r="G21" s="104" t="s">
        <v>5</v>
      </c>
      <c r="H21" s="105"/>
    </row>
    <row r="22" spans="2:8" ht="21.95" customHeight="1">
      <c r="B22" s="318"/>
      <c r="C22" s="314"/>
      <c r="D22" s="272" t="s">
        <v>91</v>
      </c>
      <c r="E22" s="115" t="s">
        <v>21</v>
      </c>
      <c r="F22" s="130"/>
      <c r="G22" s="119"/>
      <c r="H22" s="105"/>
    </row>
    <row r="23" spans="2:8" ht="21.95" customHeight="1">
      <c r="B23" s="318"/>
      <c r="C23" s="314"/>
      <c r="D23" s="272" t="s">
        <v>95</v>
      </c>
      <c r="E23" s="116" t="s">
        <v>22</v>
      </c>
      <c r="F23" s="132"/>
      <c r="G23" s="126">
        <v>8.4000000000000005E-2</v>
      </c>
      <c r="H23" s="107" t="s">
        <v>261</v>
      </c>
    </row>
    <row r="24" spans="2:8" ht="21.95" customHeight="1">
      <c r="B24" s="319"/>
      <c r="C24" s="315"/>
      <c r="D24" s="215" t="s">
        <v>25</v>
      </c>
      <c r="E24" s="116" t="s">
        <v>63</v>
      </c>
      <c r="F24" s="132"/>
      <c r="G24" s="106" t="s">
        <v>5</v>
      </c>
      <c r="H24" s="107" t="s">
        <v>85</v>
      </c>
    </row>
    <row r="25" spans="2:8" ht="21.95" customHeight="1">
      <c r="B25" s="307" t="s">
        <v>111</v>
      </c>
      <c r="C25" s="308"/>
      <c r="D25" s="309"/>
      <c r="E25" s="116" t="s">
        <v>64</v>
      </c>
      <c r="F25" s="132"/>
      <c r="G25" s="106" t="s">
        <v>5</v>
      </c>
      <c r="H25" s="107" t="s">
        <v>65</v>
      </c>
    </row>
    <row r="26" spans="2:8" ht="21.95" customHeight="1">
      <c r="B26" s="307" t="s">
        <v>104</v>
      </c>
      <c r="C26" s="308"/>
      <c r="D26" s="309"/>
      <c r="E26" s="116" t="s">
        <v>66</v>
      </c>
      <c r="F26" s="132"/>
      <c r="G26" s="106" t="s">
        <v>67</v>
      </c>
      <c r="H26" s="107" t="s">
        <v>68</v>
      </c>
    </row>
    <row r="27" spans="2:8" ht="21.95" customHeight="1">
      <c r="B27" s="307" t="s">
        <v>105</v>
      </c>
      <c r="C27" s="308"/>
      <c r="D27" s="309"/>
      <c r="E27" s="116" t="s">
        <v>69</v>
      </c>
      <c r="F27" s="132"/>
      <c r="G27" s="109">
        <v>0.15</v>
      </c>
      <c r="H27" s="107" t="s">
        <v>92</v>
      </c>
    </row>
    <row r="28" spans="2:8" ht="21.95" customHeight="1">
      <c r="B28" s="307" t="s">
        <v>106</v>
      </c>
      <c r="C28" s="308"/>
      <c r="D28" s="309"/>
      <c r="E28" s="116" t="s">
        <v>70</v>
      </c>
      <c r="F28" s="132"/>
      <c r="G28" s="106" t="s">
        <v>5</v>
      </c>
      <c r="H28" s="107" t="s">
        <v>71</v>
      </c>
    </row>
    <row r="29" spans="2:8" ht="21.95" customHeight="1">
      <c r="B29" s="307" t="s">
        <v>291</v>
      </c>
      <c r="C29" s="308"/>
      <c r="D29" s="309"/>
      <c r="E29" s="116" t="s">
        <v>72</v>
      </c>
      <c r="F29" s="132"/>
      <c r="G29" s="106" t="s">
        <v>73</v>
      </c>
      <c r="H29" s="107" t="s">
        <v>74</v>
      </c>
    </row>
    <row r="30" spans="2:8" ht="21.95" customHeight="1">
      <c r="B30" s="307" t="s">
        <v>107</v>
      </c>
      <c r="C30" s="308"/>
      <c r="D30" s="309"/>
      <c r="E30" s="116" t="s">
        <v>75</v>
      </c>
      <c r="F30" s="132"/>
      <c r="G30" s="106"/>
      <c r="H30" s="107" t="s">
        <v>76</v>
      </c>
    </row>
    <row r="31" spans="2:8" ht="21.95" customHeight="1">
      <c r="B31" s="307" t="s">
        <v>108</v>
      </c>
      <c r="C31" s="308"/>
      <c r="D31" s="309"/>
      <c r="E31" s="116" t="s">
        <v>77</v>
      </c>
      <c r="F31" s="132"/>
      <c r="G31" s="106" t="s">
        <v>5</v>
      </c>
      <c r="H31" s="107"/>
    </row>
    <row r="32" spans="2:8" ht="21.95" customHeight="1">
      <c r="B32" s="307" t="s">
        <v>109</v>
      </c>
      <c r="C32" s="308"/>
      <c r="D32" s="309"/>
      <c r="E32" s="116" t="s">
        <v>78</v>
      </c>
      <c r="F32" s="132"/>
      <c r="G32" s="106" t="s">
        <v>5</v>
      </c>
      <c r="H32" s="107" t="s">
        <v>5</v>
      </c>
    </row>
    <row r="33" spans="2:8" ht="21.95" customHeight="1">
      <c r="B33" s="310" t="s">
        <v>110</v>
      </c>
      <c r="C33" s="311"/>
      <c r="D33" s="312"/>
      <c r="E33" s="117" t="s">
        <v>79</v>
      </c>
      <c r="F33" s="134"/>
      <c r="G33" s="110" t="s">
        <v>5</v>
      </c>
      <c r="H33" s="111" t="s">
        <v>84</v>
      </c>
    </row>
    <row r="34" spans="2:8">
      <c r="B34" s="112"/>
      <c r="C34" s="112"/>
      <c r="D34" s="112"/>
      <c r="E34" s="118"/>
      <c r="F34" s="135"/>
      <c r="G34" s="113"/>
      <c r="H34" s="112"/>
    </row>
  </sheetData>
  <mergeCells count="15">
    <mergeCell ref="C4:C7"/>
    <mergeCell ref="C8:C10"/>
    <mergeCell ref="C11:C24"/>
    <mergeCell ref="B4:B24"/>
    <mergeCell ref="B1:H2"/>
    <mergeCell ref="B3:D3"/>
    <mergeCell ref="B30:D30"/>
    <mergeCell ref="B31:D31"/>
    <mergeCell ref="B32:D32"/>
    <mergeCell ref="B33:D33"/>
    <mergeCell ref="B25:D25"/>
    <mergeCell ref="B26:D26"/>
    <mergeCell ref="B27:D27"/>
    <mergeCell ref="B28:D28"/>
    <mergeCell ref="B29:D2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K34"/>
  <sheetViews>
    <sheetView view="pageBreakPreview" zoomScale="115" zoomScaleSheetLayoutView="115" workbookViewId="0">
      <selection activeCell="F33" sqref="F33"/>
    </sheetView>
  </sheetViews>
  <sheetFormatPr defaultRowHeight="13.5"/>
  <cols>
    <col min="1" max="1" width="0.5546875" style="171" customWidth="1"/>
    <col min="2" max="2" width="6" style="171" customWidth="1"/>
    <col min="3" max="3" width="18.109375" style="171" customWidth="1"/>
    <col min="4" max="4" width="16.6640625" style="171" customWidth="1"/>
    <col min="5" max="5" width="10.5546875" style="171" customWidth="1"/>
    <col min="6" max="6" width="6" style="171" customWidth="1"/>
    <col min="7" max="7" width="14.33203125" style="171" customWidth="1"/>
    <col min="8" max="8" width="12.5546875" style="171" customWidth="1"/>
    <col min="9" max="9" width="12.109375" style="171" customWidth="1"/>
    <col min="10" max="10" width="12.6640625" style="171" customWidth="1"/>
    <col min="11" max="11" width="10.5546875" style="171" customWidth="1"/>
    <col min="12" max="256" width="8.88671875" style="171"/>
    <col min="257" max="257" width="0.5546875" style="171" customWidth="1"/>
    <col min="258" max="258" width="6" style="171" customWidth="1"/>
    <col min="259" max="259" width="18.109375" style="171" customWidth="1"/>
    <col min="260" max="260" width="16.6640625" style="171" customWidth="1"/>
    <col min="261" max="261" width="10.5546875" style="171" customWidth="1"/>
    <col min="262" max="262" width="6" style="171" customWidth="1"/>
    <col min="263" max="263" width="14.33203125" style="171" customWidth="1"/>
    <col min="264" max="264" width="12.5546875" style="171" customWidth="1"/>
    <col min="265" max="265" width="12.109375" style="171" customWidth="1"/>
    <col min="266" max="266" width="12.6640625" style="171" customWidth="1"/>
    <col min="267" max="267" width="10.5546875" style="171" customWidth="1"/>
    <col min="268" max="512" width="8.88671875" style="171"/>
    <col min="513" max="513" width="0.5546875" style="171" customWidth="1"/>
    <col min="514" max="514" width="6" style="171" customWidth="1"/>
    <col min="515" max="515" width="18.109375" style="171" customWidth="1"/>
    <col min="516" max="516" width="16.6640625" style="171" customWidth="1"/>
    <col min="517" max="517" width="10.5546875" style="171" customWidth="1"/>
    <col min="518" max="518" width="6" style="171" customWidth="1"/>
    <col min="519" max="519" width="14.33203125" style="171" customWidth="1"/>
    <col min="520" max="520" width="12.5546875" style="171" customWidth="1"/>
    <col min="521" max="521" width="12.109375" style="171" customWidth="1"/>
    <col min="522" max="522" width="12.6640625" style="171" customWidth="1"/>
    <col min="523" max="523" width="10.5546875" style="171" customWidth="1"/>
    <col min="524" max="768" width="8.88671875" style="171"/>
    <col min="769" max="769" width="0.5546875" style="171" customWidth="1"/>
    <col min="770" max="770" width="6" style="171" customWidth="1"/>
    <col min="771" max="771" width="18.109375" style="171" customWidth="1"/>
    <col min="772" max="772" width="16.6640625" style="171" customWidth="1"/>
    <col min="773" max="773" width="10.5546875" style="171" customWidth="1"/>
    <col min="774" max="774" width="6" style="171" customWidth="1"/>
    <col min="775" max="775" width="14.33203125" style="171" customWidth="1"/>
    <col min="776" max="776" width="12.5546875" style="171" customWidth="1"/>
    <col min="777" max="777" width="12.109375" style="171" customWidth="1"/>
    <col min="778" max="778" width="12.6640625" style="171" customWidth="1"/>
    <col min="779" max="779" width="10.5546875" style="171" customWidth="1"/>
    <col min="780" max="1024" width="8.88671875" style="171"/>
    <col min="1025" max="1025" width="0.5546875" style="171" customWidth="1"/>
    <col min="1026" max="1026" width="6" style="171" customWidth="1"/>
    <col min="1027" max="1027" width="18.109375" style="171" customWidth="1"/>
    <col min="1028" max="1028" width="16.6640625" style="171" customWidth="1"/>
    <col min="1029" max="1029" width="10.5546875" style="171" customWidth="1"/>
    <col min="1030" max="1030" width="6" style="171" customWidth="1"/>
    <col min="1031" max="1031" width="14.33203125" style="171" customWidth="1"/>
    <col min="1032" max="1032" width="12.5546875" style="171" customWidth="1"/>
    <col min="1033" max="1033" width="12.109375" style="171" customWidth="1"/>
    <col min="1034" max="1034" width="12.6640625" style="171" customWidth="1"/>
    <col min="1035" max="1035" width="10.5546875" style="171" customWidth="1"/>
    <col min="1036" max="1280" width="8.88671875" style="171"/>
    <col min="1281" max="1281" width="0.5546875" style="171" customWidth="1"/>
    <col min="1282" max="1282" width="6" style="171" customWidth="1"/>
    <col min="1283" max="1283" width="18.109375" style="171" customWidth="1"/>
    <col min="1284" max="1284" width="16.6640625" style="171" customWidth="1"/>
    <col min="1285" max="1285" width="10.5546875" style="171" customWidth="1"/>
    <col min="1286" max="1286" width="6" style="171" customWidth="1"/>
    <col min="1287" max="1287" width="14.33203125" style="171" customWidth="1"/>
    <col min="1288" max="1288" width="12.5546875" style="171" customWidth="1"/>
    <col min="1289" max="1289" width="12.109375" style="171" customWidth="1"/>
    <col min="1290" max="1290" width="12.6640625" style="171" customWidth="1"/>
    <col min="1291" max="1291" width="10.5546875" style="171" customWidth="1"/>
    <col min="1292" max="1536" width="8.88671875" style="171"/>
    <col min="1537" max="1537" width="0.5546875" style="171" customWidth="1"/>
    <col min="1538" max="1538" width="6" style="171" customWidth="1"/>
    <col min="1539" max="1539" width="18.109375" style="171" customWidth="1"/>
    <col min="1540" max="1540" width="16.6640625" style="171" customWidth="1"/>
    <col min="1541" max="1541" width="10.5546875" style="171" customWidth="1"/>
    <col min="1542" max="1542" width="6" style="171" customWidth="1"/>
    <col min="1543" max="1543" width="14.33203125" style="171" customWidth="1"/>
    <col min="1544" max="1544" width="12.5546875" style="171" customWidth="1"/>
    <col min="1545" max="1545" width="12.109375" style="171" customWidth="1"/>
    <col min="1546" max="1546" width="12.6640625" style="171" customWidth="1"/>
    <col min="1547" max="1547" width="10.5546875" style="171" customWidth="1"/>
    <col min="1548" max="1792" width="8.88671875" style="171"/>
    <col min="1793" max="1793" width="0.5546875" style="171" customWidth="1"/>
    <col min="1794" max="1794" width="6" style="171" customWidth="1"/>
    <col min="1795" max="1795" width="18.109375" style="171" customWidth="1"/>
    <col min="1796" max="1796" width="16.6640625" style="171" customWidth="1"/>
    <col min="1797" max="1797" width="10.5546875" style="171" customWidth="1"/>
    <col min="1798" max="1798" width="6" style="171" customWidth="1"/>
    <col min="1799" max="1799" width="14.33203125" style="171" customWidth="1"/>
    <col min="1800" max="1800" width="12.5546875" style="171" customWidth="1"/>
    <col min="1801" max="1801" width="12.109375" style="171" customWidth="1"/>
    <col min="1802" max="1802" width="12.6640625" style="171" customWidth="1"/>
    <col min="1803" max="1803" width="10.5546875" style="171" customWidth="1"/>
    <col min="1804" max="2048" width="8.88671875" style="171"/>
    <col min="2049" max="2049" width="0.5546875" style="171" customWidth="1"/>
    <col min="2050" max="2050" width="6" style="171" customWidth="1"/>
    <col min="2051" max="2051" width="18.109375" style="171" customWidth="1"/>
    <col min="2052" max="2052" width="16.6640625" style="171" customWidth="1"/>
    <col min="2053" max="2053" width="10.5546875" style="171" customWidth="1"/>
    <col min="2054" max="2054" width="6" style="171" customWidth="1"/>
    <col min="2055" max="2055" width="14.33203125" style="171" customWidth="1"/>
    <col min="2056" max="2056" width="12.5546875" style="171" customWidth="1"/>
    <col min="2057" max="2057" width="12.109375" style="171" customWidth="1"/>
    <col min="2058" max="2058" width="12.6640625" style="171" customWidth="1"/>
    <col min="2059" max="2059" width="10.5546875" style="171" customWidth="1"/>
    <col min="2060" max="2304" width="8.88671875" style="171"/>
    <col min="2305" max="2305" width="0.5546875" style="171" customWidth="1"/>
    <col min="2306" max="2306" width="6" style="171" customWidth="1"/>
    <col min="2307" max="2307" width="18.109375" style="171" customWidth="1"/>
    <col min="2308" max="2308" width="16.6640625" style="171" customWidth="1"/>
    <col min="2309" max="2309" width="10.5546875" style="171" customWidth="1"/>
    <col min="2310" max="2310" width="6" style="171" customWidth="1"/>
    <col min="2311" max="2311" width="14.33203125" style="171" customWidth="1"/>
    <col min="2312" max="2312" width="12.5546875" style="171" customWidth="1"/>
    <col min="2313" max="2313" width="12.109375" style="171" customWidth="1"/>
    <col min="2314" max="2314" width="12.6640625" style="171" customWidth="1"/>
    <col min="2315" max="2315" width="10.5546875" style="171" customWidth="1"/>
    <col min="2316" max="2560" width="8.88671875" style="171"/>
    <col min="2561" max="2561" width="0.5546875" style="171" customWidth="1"/>
    <col min="2562" max="2562" width="6" style="171" customWidth="1"/>
    <col min="2563" max="2563" width="18.109375" style="171" customWidth="1"/>
    <col min="2564" max="2564" width="16.6640625" style="171" customWidth="1"/>
    <col min="2565" max="2565" width="10.5546875" style="171" customWidth="1"/>
    <col min="2566" max="2566" width="6" style="171" customWidth="1"/>
    <col min="2567" max="2567" width="14.33203125" style="171" customWidth="1"/>
    <col min="2568" max="2568" width="12.5546875" style="171" customWidth="1"/>
    <col min="2569" max="2569" width="12.109375" style="171" customWidth="1"/>
    <col min="2570" max="2570" width="12.6640625" style="171" customWidth="1"/>
    <col min="2571" max="2571" width="10.5546875" style="171" customWidth="1"/>
    <col min="2572" max="2816" width="8.88671875" style="171"/>
    <col min="2817" max="2817" width="0.5546875" style="171" customWidth="1"/>
    <col min="2818" max="2818" width="6" style="171" customWidth="1"/>
    <col min="2819" max="2819" width="18.109375" style="171" customWidth="1"/>
    <col min="2820" max="2820" width="16.6640625" style="171" customWidth="1"/>
    <col min="2821" max="2821" width="10.5546875" style="171" customWidth="1"/>
    <col min="2822" max="2822" width="6" style="171" customWidth="1"/>
    <col min="2823" max="2823" width="14.33203125" style="171" customWidth="1"/>
    <col min="2824" max="2824" width="12.5546875" style="171" customWidth="1"/>
    <col min="2825" max="2825" width="12.109375" style="171" customWidth="1"/>
    <col min="2826" max="2826" width="12.6640625" style="171" customWidth="1"/>
    <col min="2827" max="2827" width="10.5546875" style="171" customWidth="1"/>
    <col min="2828" max="3072" width="8.88671875" style="171"/>
    <col min="3073" max="3073" width="0.5546875" style="171" customWidth="1"/>
    <col min="3074" max="3074" width="6" style="171" customWidth="1"/>
    <col min="3075" max="3075" width="18.109375" style="171" customWidth="1"/>
    <col min="3076" max="3076" width="16.6640625" style="171" customWidth="1"/>
    <col min="3077" max="3077" width="10.5546875" style="171" customWidth="1"/>
    <col min="3078" max="3078" width="6" style="171" customWidth="1"/>
    <col min="3079" max="3079" width="14.33203125" style="171" customWidth="1"/>
    <col min="3080" max="3080" width="12.5546875" style="171" customWidth="1"/>
    <col min="3081" max="3081" width="12.109375" style="171" customWidth="1"/>
    <col min="3082" max="3082" width="12.6640625" style="171" customWidth="1"/>
    <col min="3083" max="3083" width="10.5546875" style="171" customWidth="1"/>
    <col min="3084" max="3328" width="8.88671875" style="171"/>
    <col min="3329" max="3329" width="0.5546875" style="171" customWidth="1"/>
    <col min="3330" max="3330" width="6" style="171" customWidth="1"/>
    <col min="3331" max="3331" width="18.109375" style="171" customWidth="1"/>
    <col min="3332" max="3332" width="16.6640625" style="171" customWidth="1"/>
    <col min="3333" max="3333" width="10.5546875" style="171" customWidth="1"/>
    <col min="3334" max="3334" width="6" style="171" customWidth="1"/>
    <col min="3335" max="3335" width="14.33203125" style="171" customWidth="1"/>
    <col min="3336" max="3336" width="12.5546875" style="171" customWidth="1"/>
    <col min="3337" max="3337" width="12.109375" style="171" customWidth="1"/>
    <col min="3338" max="3338" width="12.6640625" style="171" customWidth="1"/>
    <col min="3339" max="3339" width="10.5546875" style="171" customWidth="1"/>
    <col min="3340" max="3584" width="8.88671875" style="171"/>
    <col min="3585" max="3585" width="0.5546875" style="171" customWidth="1"/>
    <col min="3586" max="3586" width="6" style="171" customWidth="1"/>
    <col min="3587" max="3587" width="18.109375" style="171" customWidth="1"/>
    <col min="3588" max="3588" width="16.6640625" style="171" customWidth="1"/>
    <col min="3589" max="3589" width="10.5546875" style="171" customWidth="1"/>
    <col min="3590" max="3590" width="6" style="171" customWidth="1"/>
    <col min="3591" max="3591" width="14.33203125" style="171" customWidth="1"/>
    <col min="3592" max="3592" width="12.5546875" style="171" customWidth="1"/>
    <col min="3593" max="3593" width="12.109375" style="171" customWidth="1"/>
    <col min="3594" max="3594" width="12.6640625" style="171" customWidth="1"/>
    <col min="3595" max="3595" width="10.5546875" style="171" customWidth="1"/>
    <col min="3596" max="3840" width="8.88671875" style="171"/>
    <col min="3841" max="3841" width="0.5546875" style="171" customWidth="1"/>
    <col min="3842" max="3842" width="6" style="171" customWidth="1"/>
    <col min="3843" max="3843" width="18.109375" style="171" customWidth="1"/>
    <col min="3844" max="3844" width="16.6640625" style="171" customWidth="1"/>
    <col min="3845" max="3845" width="10.5546875" style="171" customWidth="1"/>
    <col min="3846" max="3846" width="6" style="171" customWidth="1"/>
    <col min="3847" max="3847" width="14.33203125" style="171" customWidth="1"/>
    <col min="3848" max="3848" width="12.5546875" style="171" customWidth="1"/>
    <col min="3849" max="3849" width="12.109375" style="171" customWidth="1"/>
    <col min="3850" max="3850" width="12.6640625" style="171" customWidth="1"/>
    <col min="3851" max="3851" width="10.5546875" style="171" customWidth="1"/>
    <col min="3852" max="4096" width="8.88671875" style="171"/>
    <col min="4097" max="4097" width="0.5546875" style="171" customWidth="1"/>
    <col min="4098" max="4098" width="6" style="171" customWidth="1"/>
    <col min="4099" max="4099" width="18.109375" style="171" customWidth="1"/>
    <col min="4100" max="4100" width="16.6640625" style="171" customWidth="1"/>
    <col min="4101" max="4101" width="10.5546875" style="171" customWidth="1"/>
    <col min="4102" max="4102" width="6" style="171" customWidth="1"/>
    <col min="4103" max="4103" width="14.33203125" style="171" customWidth="1"/>
    <col min="4104" max="4104" width="12.5546875" style="171" customWidth="1"/>
    <col min="4105" max="4105" width="12.109375" style="171" customWidth="1"/>
    <col min="4106" max="4106" width="12.6640625" style="171" customWidth="1"/>
    <col min="4107" max="4107" width="10.5546875" style="171" customWidth="1"/>
    <col min="4108" max="4352" width="8.88671875" style="171"/>
    <col min="4353" max="4353" width="0.5546875" style="171" customWidth="1"/>
    <col min="4354" max="4354" width="6" style="171" customWidth="1"/>
    <col min="4355" max="4355" width="18.109375" style="171" customWidth="1"/>
    <col min="4356" max="4356" width="16.6640625" style="171" customWidth="1"/>
    <col min="4357" max="4357" width="10.5546875" style="171" customWidth="1"/>
    <col min="4358" max="4358" width="6" style="171" customWidth="1"/>
    <col min="4359" max="4359" width="14.33203125" style="171" customWidth="1"/>
    <col min="4360" max="4360" width="12.5546875" style="171" customWidth="1"/>
    <col min="4361" max="4361" width="12.109375" style="171" customWidth="1"/>
    <col min="4362" max="4362" width="12.6640625" style="171" customWidth="1"/>
    <col min="4363" max="4363" width="10.5546875" style="171" customWidth="1"/>
    <col min="4364" max="4608" width="8.88671875" style="171"/>
    <col min="4609" max="4609" width="0.5546875" style="171" customWidth="1"/>
    <col min="4610" max="4610" width="6" style="171" customWidth="1"/>
    <col min="4611" max="4611" width="18.109375" style="171" customWidth="1"/>
    <col min="4612" max="4612" width="16.6640625" style="171" customWidth="1"/>
    <col min="4613" max="4613" width="10.5546875" style="171" customWidth="1"/>
    <col min="4614" max="4614" width="6" style="171" customWidth="1"/>
    <col min="4615" max="4615" width="14.33203125" style="171" customWidth="1"/>
    <col min="4616" max="4616" width="12.5546875" style="171" customWidth="1"/>
    <col min="4617" max="4617" width="12.109375" style="171" customWidth="1"/>
    <col min="4618" max="4618" width="12.6640625" style="171" customWidth="1"/>
    <col min="4619" max="4619" width="10.5546875" style="171" customWidth="1"/>
    <col min="4620" max="4864" width="8.88671875" style="171"/>
    <col min="4865" max="4865" width="0.5546875" style="171" customWidth="1"/>
    <col min="4866" max="4866" width="6" style="171" customWidth="1"/>
    <col min="4867" max="4867" width="18.109375" style="171" customWidth="1"/>
    <col min="4868" max="4868" width="16.6640625" style="171" customWidth="1"/>
    <col min="4869" max="4869" width="10.5546875" style="171" customWidth="1"/>
    <col min="4870" max="4870" width="6" style="171" customWidth="1"/>
    <col min="4871" max="4871" width="14.33203125" style="171" customWidth="1"/>
    <col min="4872" max="4872" width="12.5546875" style="171" customWidth="1"/>
    <col min="4873" max="4873" width="12.109375" style="171" customWidth="1"/>
    <col min="4874" max="4874" width="12.6640625" style="171" customWidth="1"/>
    <col min="4875" max="4875" width="10.5546875" style="171" customWidth="1"/>
    <col min="4876" max="5120" width="8.88671875" style="171"/>
    <col min="5121" max="5121" width="0.5546875" style="171" customWidth="1"/>
    <col min="5122" max="5122" width="6" style="171" customWidth="1"/>
    <col min="5123" max="5123" width="18.109375" style="171" customWidth="1"/>
    <col min="5124" max="5124" width="16.6640625" style="171" customWidth="1"/>
    <col min="5125" max="5125" width="10.5546875" style="171" customWidth="1"/>
    <col min="5126" max="5126" width="6" style="171" customWidth="1"/>
    <col min="5127" max="5127" width="14.33203125" style="171" customWidth="1"/>
    <col min="5128" max="5128" width="12.5546875" style="171" customWidth="1"/>
    <col min="5129" max="5129" width="12.109375" style="171" customWidth="1"/>
    <col min="5130" max="5130" width="12.6640625" style="171" customWidth="1"/>
    <col min="5131" max="5131" width="10.5546875" style="171" customWidth="1"/>
    <col min="5132" max="5376" width="8.88671875" style="171"/>
    <col min="5377" max="5377" width="0.5546875" style="171" customWidth="1"/>
    <col min="5378" max="5378" width="6" style="171" customWidth="1"/>
    <col min="5379" max="5379" width="18.109375" style="171" customWidth="1"/>
    <col min="5380" max="5380" width="16.6640625" style="171" customWidth="1"/>
    <col min="5381" max="5381" width="10.5546875" style="171" customWidth="1"/>
    <col min="5382" max="5382" width="6" style="171" customWidth="1"/>
    <col min="5383" max="5383" width="14.33203125" style="171" customWidth="1"/>
    <col min="5384" max="5384" width="12.5546875" style="171" customWidth="1"/>
    <col min="5385" max="5385" width="12.109375" style="171" customWidth="1"/>
    <col min="5386" max="5386" width="12.6640625" style="171" customWidth="1"/>
    <col min="5387" max="5387" width="10.5546875" style="171" customWidth="1"/>
    <col min="5388" max="5632" width="8.88671875" style="171"/>
    <col min="5633" max="5633" width="0.5546875" style="171" customWidth="1"/>
    <col min="5634" max="5634" width="6" style="171" customWidth="1"/>
    <col min="5635" max="5635" width="18.109375" style="171" customWidth="1"/>
    <col min="5636" max="5636" width="16.6640625" style="171" customWidth="1"/>
    <col min="5637" max="5637" width="10.5546875" style="171" customWidth="1"/>
    <col min="5638" max="5638" width="6" style="171" customWidth="1"/>
    <col min="5639" max="5639" width="14.33203125" style="171" customWidth="1"/>
    <col min="5640" max="5640" width="12.5546875" style="171" customWidth="1"/>
    <col min="5641" max="5641" width="12.109375" style="171" customWidth="1"/>
    <col min="5642" max="5642" width="12.6640625" style="171" customWidth="1"/>
    <col min="5643" max="5643" width="10.5546875" style="171" customWidth="1"/>
    <col min="5644" max="5888" width="8.88671875" style="171"/>
    <col min="5889" max="5889" width="0.5546875" style="171" customWidth="1"/>
    <col min="5890" max="5890" width="6" style="171" customWidth="1"/>
    <col min="5891" max="5891" width="18.109375" style="171" customWidth="1"/>
    <col min="5892" max="5892" width="16.6640625" style="171" customWidth="1"/>
    <col min="5893" max="5893" width="10.5546875" style="171" customWidth="1"/>
    <col min="5894" max="5894" width="6" style="171" customWidth="1"/>
    <col min="5895" max="5895" width="14.33203125" style="171" customWidth="1"/>
    <col min="5896" max="5896" width="12.5546875" style="171" customWidth="1"/>
    <col min="5897" max="5897" width="12.109375" style="171" customWidth="1"/>
    <col min="5898" max="5898" width="12.6640625" style="171" customWidth="1"/>
    <col min="5899" max="5899" width="10.5546875" style="171" customWidth="1"/>
    <col min="5900" max="6144" width="8.88671875" style="171"/>
    <col min="6145" max="6145" width="0.5546875" style="171" customWidth="1"/>
    <col min="6146" max="6146" width="6" style="171" customWidth="1"/>
    <col min="6147" max="6147" width="18.109375" style="171" customWidth="1"/>
    <col min="6148" max="6148" width="16.6640625" style="171" customWidth="1"/>
    <col min="6149" max="6149" width="10.5546875" style="171" customWidth="1"/>
    <col min="6150" max="6150" width="6" style="171" customWidth="1"/>
    <col min="6151" max="6151" width="14.33203125" style="171" customWidth="1"/>
    <col min="6152" max="6152" width="12.5546875" style="171" customWidth="1"/>
    <col min="6153" max="6153" width="12.109375" style="171" customWidth="1"/>
    <col min="6154" max="6154" width="12.6640625" style="171" customWidth="1"/>
    <col min="6155" max="6155" width="10.5546875" style="171" customWidth="1"/>
    <col min="6156" max="6400" width="8.88671875" style="171"/>
    <col min="6401" max="6401" width="0.5546875" style="171" customWidth="1"/>
    <col min="6402" max="6402" width="6" style="171" customWidth="1"/>
    <col min="6403" max="6403" width="18.109375" style="171" customWidth="1"/>
    <col min="6404" max="6404" width="16.6640625" style="171" customWidth="1"/>
    <col min="6405" max="6405" width="10.5546875" style="171" customWidth="1"/>
    <col min="6406" max="6406" width="6" style="171" customWidth="1"/>
    <col min="6407" max="6407" width="14.33203125" style="171" customWidth="1"/>
    <col min="6408" max="6408" width="12.5546875" style="171" customWidth="1"/>
    <col min="6409" max="6409" width="12.109375" style="171" customWidth="1"/>
    <col min="6410" max="6410" width="12.6640625" style="171" customWidth="1"/>
    <col min="6411" max="6411" width="10.5546875" style="171" customWidth="1"/>
    <col min="6412" max="6656" width="8.88671875" style="171"/>
    <col min="6657" max="6657" width="0.5546875" style="171" customWidth="1"/>
    <col min="6658" max="6658" width="6" style="171" customWidth="1"/>
    <col min="6659" max="6659" width="18.109375" style="171" customWidth="1"/>
    <col min="6660" max="6660" width="16.6640625" style="171" customWidth="1"/>
    <col min="6661" max="6661" width="10.5546875" style="171" customWidth="1"/>
    <col min="6662" max="6662" width="6" style="171" customWidth="1"/>
    <col min="6663" max="6663" width="14.33203125" style="171" customWidth="1"/>
    <col min="6664" max="6664" width="12.5546875" style="171" customWidth="1"/>
    <col min="6665" max="6665" width="12.109375" style="171" customWidth="1"/>
    <col min="6666" max="6666" width="12.6640625" style="171" customWidth="1"/>
    <col min="6667" max="6667" width="10.5546875" style="171" customWidth="1"/>
    <col min="6668" max="6912" width="8.88671875" style="171"/>
    <col min="6913" max="6913" width="0.5546875" style="171" customWidth="1"/>
    <col min="6914" max="6914" width="6" style="171" customWidth="1"/>
    <col min="6915" max="6915" width="18.109375" style="171" customWidth="1"/>
    <col min="6916" max="6916" width="16.6640625" style="171" customWidth="1"/>
    <col min="6917" max="6917" width="10.5546875" style="171" customWidth="1"/>
    <col min="6918" max="6918" width="6" style="171" customWidth="1"/>
    <col min="6919" max="6919" width="14.33203125" style="171" customWidth="1"/>
    <col min="6920" max="6920" width="12.5546875" style="171" customWidth="1"/>
    <col min="6921" max="6921" width="12.109375" style="171" customWidth="1"/>
    <col min="6922" max="6922" width="12.6640625" style="171" customWidth="1"/>
    <col min="6923" max="6923" width="10.5546875" style="171" customWidth="1"/>
    <col min="6924" max="7168" width="8.88671875" style="171"/>
    <col min="7169" max="7169" width="0.5546875" style="171" customWidth="1"/>
    <col min="7170" max="7170" width="6" style="171" customWidth="1"/>
    <col min="7171" max="7171" width="18.109375" style="171" customWidth="1"/>
    <col min="7172" max="7172" width="16.6640625" style="171" customWidth="1"/>
    <col min="7173" max="7173" width="10.5546875" style="171" customWidth="1"/>
    <col min="7174" max="7174" width="6" style="171" customWidth="1"/>
    <col min="7175" max="7175" width="14.33203125" style="171" customWidth="1"/>
    <col min="7176" max="7176" width="12.5546875" style="171" customWidth="1"/>
    <col min="7177" max="7177" width="12.109375" style="171" customWidth="1"/>
    <col min="7178" max="7178" width="12.6640625" style="171" customWidth="1"/>
    <col min="7179" max="7179" width="10.5546875" style="171" customWidth="1"/>
    <col min="7180" max="7424" width="8.88671875" style="171"/>
    <col min="7425" max="7425" width="0.5546875" style="171" customWidth="1"/>
    <col min="7426" max="7426" width="6" style="171" customWidth="1"/>
    <col min="7427" max="7427" width="18.109375" style="171" customWidth="1"/>
    <col min="7428" max="7428" width="16.6640625" style="171" customWidth="1"/>
    <col min="7429" max="7429" width="10.5546875" style="171" customWidth="1"/>
    <col min="7430" max="7430" width="6" style="171" customWidth="1"/>
    <col min="7431" max="7431" width="14.33203125" style="171" customWidth="1"/>
    <col min="7432" max="7432" width="12.5546875" style="171" customWidth="1"/>
    <col min="7433" max="7433" width="12.109375" style="171" customWidth="1"/>
    <col min="7434" max="7434" width="12.6640625" style="171" customWidth="1"/>
    <col min="7435" max="7435" width="10.5546875" style="171" customWidth="1"/>
    <col min="7436" max="7680" width="8.88671875" style="171"/>
    <col min="7681" max="7681" width="0.5546875" style="171" customWidth="1"/>
    <col min="7682" max="7682" width="6" style="171" customWidth="1"/>
    <col min="7683" max="7683" width="18.109375" style="171" customWidth="1"/>
    <col min="7684" max="7684" width="16.6640625" style="171" customWidth="1"/>
    <col min="7685" max="7685" width="10.5546875" style="171" customWidth="1"/>
    <col min="7686" max="7686" width="6" style="171" customWidth="1"/>
    <col min="7687" max="7687" width="14.33203125" style="171" customWidth="1"/>
    <col min="7688" max="7688" width="12.5546875" style="171" customWidth="1"/>
    <col min="7689" max="7689" width="12.109375" style="171" customWidth="1"/>
    <col min="7690" max="7690" width="12.6640625" style="171" customWidth="1"/>
    <col min="7691" max="7691" width="10.5546875" style="171" customWidth="1"/>
    <col min="7692" max="7936" width="8.88671875" style="171"/>
    <col min="7937" max="7937" width="0.5546875" style="171" customWidth="1"/>
    <col min="7938" max="7938" width="6" style="171" customWidth="1"/>
    <col min="7939" max="7939" width="18.109375" style="171" customWidth="1"/>
    <col min="7940" max="7940" width="16.6640625" style="171" customWidth="1"/>
    <col min="7941" max="7941" width="10.5546875" style="171" customWidth="1"/>
    <col min="7942" max="7942" width="6" style="171" customWidth="1"/>
    <col min="7943" max="7943" width="14.33203125" style="171" customWidth="1"/>
    <col min="7944" max="7944" width="12.5546875" style="171" customWidth="1"/>
    <col min="7945" max="7945" width="12.109375" style="171" customWidth="1"/>
    <col min="7946" max="7946" width="12.6640625" style="171" customWidth="1"/>
    <col min="7947" max="7947" width="10.5546875" style="171" customWidth="1"/>
    <col min="7948" max="8192" width="8.88671875" style="171"/>
    <col min="8193" max="8193" width="0.5546875" style="171" customWidth="1"/>
    <col min="8194" max="8194" width="6" style="171" customWidth="1"/>
    <col min="8195" max="8195" width="18.109375" style="171" customWidth="1"/>
    <col min="8196" max="8196" width="16.6640625" style="171" customWidth="1"/>
    <col min="8197" max="8197" width="10.5546875" style="171" customWidth="1"/>
    <col min="8198" max="8198" width="6" style="171" customWidth="1"/>
    <col min="8199" max="8199" width="14.33203125" style="171" customWidth="1"/>
    <col min="8200" max="8200" width="12.5546875" style="171" customWidth="1"/>
    <col min="8201" max="8201" width="12.109375" style="171" customWidth="1"/>
    <col min="8202" max="8202" width="12.6640625" style="171" customWidth="1"/>
    <col min="8203" max="8203" width="10.5546875" style="171" customWidth="1"/>
    <col min="8204" max="8448" width="8.88671875" style="171"/>
    <col min="8449" max="8449" width="0.5546875" style="171" customWidth="1"/>
    <col min="8450" max="8450" width="6" style="171" customWidth="1"/>
    <col min="8451" max="8451" width="18.109375" style="171" customWidth="1"/>
    <col min="8452" max="8452" width="16.6640625" style="171" customWidth="1"/>
    <col min="8453" max="8453" width="10.5546875" style="171" customWidth="1"/>
    <col min="8454" max="8454" width="6" style="171" customWidth="1"/>
    <col min="8455" max="8455" width="14.33203125" style="171" customWidth="1"/>
    <col min="8456" max="8456" width="12.5546875" style="171" customWidth="1"/>
    <col min="8457" max="8457" width="12.109375" style="171" customWidth="1"/>
    <col min="8458" max="8458" width="12.6640625" style="171" customWidth="1"/>
    <col min="8459" max="8459" width="10.5546875" style="171" customWidth="1"/>
    <col min="8460" max="8704" width="8.88671875" style="171"/>
    <col min="8705" max="8705" width="0.5546875" style="171" customWidth="1"/>
    <col min="8706" max="8706" width="6" style="171" customWidth="1"/>
    <col min="8707" max="8707" width="18.109375" style="171" customWidth="1"/>
    <col min="8708" max="8708" width="16.6640625" style="171" customWidth="1"/>
    <col min="8709" max="8709" width="10.5546875" style="171" customWidth="1"/>
    <col min="8710" max="8710" width="6" style="171" customWidth="1"/>
    <col min="8711" max="8711" width="14.33203125" style="171" customWidth="1"/>
    <col min="8712" max="8712" width="12.5546875" style="171" customWidth="1"/>
    <col min="8713" max="8713" width="12.109375" style="171" customWidth="1"/>
    <col min="8714" max="8714" width="12.6640625" style="171" customWidth="1"/>
    <col min="8715" max="8715" width="10.5546875" style="171" customWidth="1"/>
    <col min="8716" max="8960" width="8.88671875" style="171"/>
    <col min="8961" max="8961" width="0.5546875" style="171" customWidth="1"/>
    <col min="8962" max="8962" width="6" style="171" customWidth="1"/>
    <col min="8963" max="8963" width="18.109375" style="171" customWidth="1"/>
    <col min="8964" max="8964" width="16.6640625" style="171" customWidth="1"/>
    <col min="8965" max="8965" width="10.5546875" style="171" customWidth="1"/>
    <col min="8966" max="8966" width="6" style="171" customWidth="1"/>
    <col min="8967" max="8967" width="14.33203125" style="171" customWidth="1"/>
    <col min="8968" max="8968" width="12.5546875" style="171" customWidth="1"/>
    <col min="8969" max="8969" width="12.109375" style="171" customWidth="1"/>
    <col min="8970" max="8970" width="12.6640625" style="171" customWidth="1"/>
    <col min="8971" max="8971" width="10.5546875" style="171" customWidth="1"/>
    <col min="8972" max="9216" width="8.88671875" style="171"/>
    <col min="9217" max="9217" width="0.5546875" style="171" customWidth="1"/>
    <col min="9218" max="9218" width="6" style="171" customWidth="1"/>
    <col min="9219" max="9219" width="18.109375" style="171" customWidth="1"/>
    <col min="9220" max="9220" width="16.6640625" style="171" customWidth="1"/>
    <col min="9221" max="9221" width="10.5546875" style="171" customWidth="1"/>
    <col min="9222" max="9222" width="6" style="171" customWidth="1"/>
    <col min="9223" max="9223" width="14.33203125" style="171" customWidth="1"/>
    <col min="9224" max="9224" width="12.5546875" style="171" customWidth="1"/>
    <col min="9225" max="9225" width="12.109375" style="171" customWidth="1"/>
    <col min="9226" max="9226" width="12.6640625" style="171" customWidth="1"/>
    <col min="9227" max="9227" width="10.5546875" style="171" customWidth="1"/>
    <col min="9228" max="9472" width="8.88671875" style="171"/>
    <col min="9473" max="9473" width="0.5546875" style="171" customWidth="1"/>
    <col min="9474" max="9474" width="6" style="171" customWidth="1"/>
    <col min="9475" max="9475" width="18.109375" style="171" customWidth="1"/>
    <col min="9476" max="9476" width="16.6640625" style="171" customWidth="1"/>
    <col min="9477" max="9477" width="10.5546875" style="171" customWidth="1"/>
    <col min="9478" max="9478" width="6" style="171" customWidth="1"/>
    <col min="9479" max="9479" width="14.33203125" style="171" customWidth="1"/>
    <col min="9480" max="9480" width="12.5546875" style="171" customWidth="1"/>
    <col min="9481" max="9481" width="12.109375" style="171" customWidth="1"/>
    <col min="9482" max="9482" width="12.6640625" style="171" customWidth="1"/>
    <col min="9483" max="9483" width="10.5546875" style="171" customWidth="1"/>
    <col min="9484" max="9728" width="8.88671875" style="171"/>
    <col min="9729" max="9729" width="0.5546875" style="171" customWidth="1"/>
    <col min="9730" max="9730" width="6" style="171" customWidth="1"/>
    <col min="9731" max="9731" width="18.109375" style="171" customWidth="1"/>
    <col min="9732" max="9732" width="16.6640625" style="171" customWidth="1"/>
    <col min="9733" max="9733" width="10.5546875" style="171" customWidth="1"/>
    <col min="9734" max="9734" width="6" style="171" customWidth="1"/>
    <col min="9735" max="9735" width="14.33203125" style="171" customWidth="1"/>
    <col min="9736" max="9736" width="12.5546875" style="171" customWidth="1"/>
    <col min="9737" max="9737" width="12.109375" style="171" customWidth="1"/>
    <col min="9738" max="9738" width="12.6640625" style="171" customWidth="1"/>
    <col min="9739" max="9739" width="10.5546875" style="171" customWidth="1"/>
    <col min="9740" max="9984" width="8.88671875" style="171"/>
    <col min="9985" max="9985" width="0.5546875" style="171" customWidth="1"/>
    <col min="9986" max="9986" width="6" style="171" customWidth="1"/>
    <col min="9987" max="9987" width="18.109375" style="171" customWidth="1"/>
    <col min="9988" max="9988" width="16.6640625" style="171" customWidth="1"/>
    <col min="9989" max="9989" width="10.5546875" style="171" customWidth="1"/>
    <col min="9990" max="9990" width="6" style="171" customWidth="1"/>
    <col min="9991" max="9991" width="14.33203125" style="171" customWidth="1"/>
    <col min="9992" max="9992" width="12.5546875" style="171" customWidth="1"/>
    <col min="9993" max="9993" width="12.109375" style="171" customWidth="1"/>
    <col min="9994" max="9994" width="12.6640625" style="171" customWidth="1"/>
    <col min="9995" max="9995" width="10.5546875" style="171" customWidth="1"/>
    <col min="9996" max="10240" width="8.88671875" style="171"/>
    <col min="10241" max="10241" width="0.5546875" style="171" customWidth="1"/>
    <col min="10242" max="10242" width="6" style="171" customWidth="1"/>
    <col min="10243" max="10243" width="18.109375" style="171" customWidth="1"/>
    <col min="10244" max="10244" width="16.6640625" style="171" customWidth="1"/>
    <col min="10245" max="10245" width="10.5546875" style="171" customWidth="1"/>
    <col min="10246" max="10246" width="6" style="171" customWidth="1"/>
    <col min="10247" max="10247" width="14.33203125" style="171" customWidth="1"/>
    <col min="10248" max="10248" width="12.5546875" style="171" customWidth="1"/>
    <col min="10249" max="10249" width="12.109375" style="171" customWidth="1"/>
    <col min="10250" max="10250" width="12.6640625" style="171" customWidth="1"/>
    <col min="10251" max="10251" width="10.5546875" style="171" customWidth="1"/>
    <col min="10252" max="10496" width="8.88671875" style="171"/>
    <col min="10497" max="10497" width="0.5546875" style="171" customWidth="1"/>
    <col min="10498" max="10498" width="6" style="171" customWidth="1"/>
    <col min="10499" max="10499" width="18.109375" style="171" customWidth="1"/>
    <col min="10500" max="10500" width="16.6640625" style="171" customWidth="1"/>
    <col min="10501" max="10501" width="10.5546875" style="171" customWidth="1"/>
    <col min="10502" max="10502" width="6" style="171" customWidth="1"/>
    <col min="10503" max="10503" width="14.33203125" style="171" customWidth="1"/>
    <col min="10504" max="10504" width="12.5546875" style="171" customWidth="1"/>
    <col min="10505" max="10505" width="12.109375" style="171" customWidth="1"/>
    <col min="10506" max="10506" width="12.6640625" style="171" customWidth="1"/>
    <col min="10507" max="10507" width="10.5546875" style="171" customWidth="1"/>
    <col min="10508" max="10752" width="8.88671875" style="171"/>
    <col min="10753" max="10753" width="0.5546875" style="171" customWidth="1"/>
    <col min="10754" max="10754" width="6" style="171" customWidth="1"/>
    <col min="10755" max="10755" width="18.109375" style="171" customWidth="1"/>
    <col min="10756" max="10756" width="16.6640625" style="171" customWidth="1"/>
    <col min="10757" max="10757" width="10.5546875" style="171" customWidth="1"/>
    <col min="10758" max="10758" width="6" style="171" customWidth="1"/>
    <col min="10759" max="10759" width="14.33203125" style="171" customWidth="1"/>
    <col min="10760" max="10760" width="12.5546875" style="171" customWidth="1"/>
    <col min="10761" max="10761" width="12.109375" style="171" customWidth="1"/>
    <col min="10762" max="10762" width="12.6640625" style="171" customWidth="1"/>
    <col min="10763" max="10763" width="10.5546875" style="171" customWidth="1"/>
    <col min="10764" max="11008" width="8.88671875" style="171"/>
    <col min="11009" max="11009" width="0.5546875" style="171" customWidth="1"/>
    <col min="11010" max="11010" width="6" style="171" customWidth="1"/>
    <col min="11011" max="11011" width="18.109375" style="171" customWidth="1"/>
    <col min="11012" max="11012" width="16.6640625" style="171" customWidth="1"/>
    <col min="11013" max="11013" width="10.5546875" style="171" customWidth="1"/>
    <col min="11014" max="11014" width="6" style="171" customWidth="1"/>
    <col min="11015" max="11015" width="14.33203125" style="171" customWidth="1"/>
    <col min="11016" max="11016" width="12.5546875" style="171" customWidth="1"/>
    <col min="11017" max="11017" width="12.109375" style="171" customWidth="1"/>
    <col min="11018" max="11018" width="12.6640625" style="171" customWidth="1"/>
    <col min="11019" max="11019" width="10.5546875" style="171" customWidth="1"/>
    <col min="11020" max="11264" width="8.88671875" style="171"/>
    <col min="11265" max="11265" width="0.5546875" style="171" customWidth="1"/>
    <col min="11266" max="11266" width="6" style="171" customWidth="1"/>
    <col min="11267" max="11267" width="18.109375" style="171" customWidth="1"/>
    <col min="11268" max="11268" width="16.6640625" style="171" customWidth="1"/>
    <col min="11269" max="11269" width="10.5546875" style="171" customWidth="1"/>
    <col min="11270" max="11270" width="6" style="171" customWidth="1"/>
    <col min="11271" max="11271" width="14.33203125" style="171" customWidth="1"/>
    <col min="11272" max="11272" width="12.5546875" style="171" customWidth="1"/>
    <col min="11273" max="11273" width="12.109375" style="171" customWidth="1"/>
    <col min="11274" max="11274" width="12.6640625" style="171" customWidth="1"/>
    <col min="11275" max="11275" width="10.5546875" style="171" customWidth="1"/>
    <col min="11276" max="11520" width="8.88671875" style="171"/>
    <col min="11521" max="11521" width="0.5546875" style="171" customWidth="1"/>
    <col min="11522" max="11522" width="6" style="171" customWidth="1"/>
    <col min="11523" max="11523" width="18.109375" style="171" customWidth="1"/>
    <col min="11524" max="11524" width="16.6640625" style="171" customWidth="1"/>
    <col min="11525" max="11525" width="10.5546875" style="171" customWidth="1"/>
    <col min="11526" max="11526" width="6" style="171" customWidth="1"/>
    <col min="11527" max="11527" width="14.33203125" style="171" customWidth="1"/>
    <col min="11528" max="11528" width="12.5546875" style="171" customWidth="1"/>
    <col min="11529" max="11529" width="12.109375" style="171" customWidth="1"/>
    <col min="11530" max="11530" width="12.6640625" style="171" customWidth="1"/>
    <col min="11531" max="11531" width="10.5546875" style="171" customWidth="1"/>
    <col min="11532" max="11776" width="8.88671875" style="171"/>
    <col min="11777" max="11777" width="0.5546875" style="171" customWidth="1"/>
    <col min="11778" max="11778" width="6" style="171" customWidth="1"/>
    <col min="11779" max="11779" width="18.109375" style="171" customWidth="1"/>
    <col min="11780" max="11780" width="16.6640625" style="171" customWidth="1"/>
    <col min="11781" max="11781" width="10.5546875" style="171" customWidth="1"/>
    <col min="11782" max="11782" width="6" style="171" customWidth="1"/>
    <col min="11783" max="11783" width="14.33203125" style="171" customWidth="1"/>
    <col min="11784" max="11784" width="12.5546875" style="171" customWidth="1"/>
    <col min="11785" max="11785" width="12.109375" style="171" customWidth="1"/>
    <col min="11786" max="11786" width="12.6640625" style="171" customWidth="1"/>
    <col min="11787" max="11787" width="10.5546875" style="171" customWidth="1"/>
    <col min="11788" max="12032" width="8.88671875" style="171"/>
    <col min="12033" max="12033" width="0.5546875" style="171" customWidth="1"/>
    <col min="12034" max="12034" width="6" style="171" customWidth="1"/>
    <col min="12035" max="12035" width="18.109375" style="171" customWidth="1"/>
    <col min="12036" max="12036" width="16.6640625" style="171" customWidth="1"/>
    <col min="12037" max="12037" width="10.5546875" style="171" customWidth="1"/>
    <col min="12038" max="12038" width="6" style="171" customWidth="1"/>
    <col min="12039" max="12039" width="14.33203125" style="171" customWidth="1"/>
    <col min="12040" max="12040" width="12.5546875" style="171" customWidth="1"/>
    <col min="12041" max="12041" width="12.109375" style="171" customWidth="1"/>
    <col min="12042" max="12042" width="12.6640625" style="171" customWidth="1"/>
    <col min="12043" max="12043" width="10.5546875" style="171" customWidth="1"/>
    <col min="12044" max="12288" width="8.88671875" style="171"/>
    <col min="12289" max="12289" width="0.5546875" style="171" customWidth="1"/>
    <col min="12290" max="12290" width="6" style="171" customWidth="1"/>
    <col min="12291" max="12291" width="18.109375" style="171" customWidth="1"/>
    <col min="12292" max="12292" width="16.6640625" style="171" customWidth="1"/>
    <col min="12293" max="12293" width="10.5546875" style="171" customWidth="1"/>
    <col min="12294" max="12294" width="6" style="171" customWidth="1"/>
    <col min="12295" max="12295" width="14.33203125" style="171" customWidth="1"/>
    <col min="12296" max="12296" width="12.5546875" style="171" customWidth="1"/>
    <col min="12297" max="12297" width="12.109375" style="171" customWidth="1"/>
    <col min="12298" max="12298" width="12.6640625" style="171" customWidth="1"/>
    <col min="12299" max="12299" width="10.5546875" style="171" customWidth="1"/>
    <col min="12300" max="12544" width="8.88671875" style="171"/>
    <col min="12545" max="12545" width="0.5546875" style="171" customWidth="1"/>
    <col min="12546" max="12546" width="6" style="171" customWidth="1"/>
    <col min="12547" max="12547" width="18.109375" style="171" customWidth="1"/>
    <col min="12548" max="12548" width="16.6640625" style="171" customWidth="1"/>
    <col min="12549" max="12549" width="10.5546875" style="171" customWidth="1"/>
    <col min="12550" max="12550" width="6" style="171" customWidth="1"/>
    <col min="12551" max="12551" width="14.33203125" style="171" customWidth="1"/>
    <col min="12552" max="12552" width="12.5546875" style="171" customWidth="1"/>
    <col min="12553" max="12553" width="12.109375" style="171" customWidth="1"/>
    <col min="12554" max="12554" width="12.6640625" style="171" customWidth="1"/>
    <col min="12555" max="12555" width="10.5546875" style="171" customWidth="1"/>
    <col min="12556" max="12800" width="8.88671875" style="171"/>
    <col min="12801" max="12801" width="0.5546875" style="171" customWidth="1"/>
    <col min="12802" max="12802" width="6" style="171" customWidth="1"/>
    <col min="12803" max="12803" width="18.109375" style="171" customWidth="1"/>
    <col min="12804" max="12804" width="16.6640625" style="171" customWidth="1"/>
    <col min="12805" max="12805" width="10.5546875" style="171" customWidth="1"/>
    <col min="12806" max="12806" width="6" style="171" customWidth="1"/>
    <col min="12807" max="12807" width="14.33203125" style="171" customWidth="1"/>
    <col min="12808" max="12808" width="12.5546875" style="171" customWidth="1"/>
    <col min="12809" max="12809" width="12.109375" style="171" customWidth="1"/>
    <col min="12810" max="12810" width="12.6640625" style="171" customWidth="1"/>
    <col min="12811" max="12811" width="10.5546875" style="171" customWidth="1"/>
    <col min="12812" max="13056" width="8.88671875" style="171"/>
    <col min="13057" max="13057" width="0.5546875" style="171" customWidth="1"/>
    <col min="13058" max="13058" width="6" style="171" customWidth="1"/>
    <col min="13059" max="13059" width="18.109375" style="171" customWidth="1"/>
    <col min="13060" max="13060" width="16.6640625" style="171" customWidth="1"/>
    <col min="13061" max="13061" width="10.5546875" style="171" customWidth="1"/>
    <col min="13062" max="13062" width="6" style="171" customWidth="1"/>
    <col min="13063" max="13063" width="14.33203125" style="171" customWidth="1"/>
    <col min="13064" max="13064" width="12.5546875" style="171" customWidth="1"/>
    <col min="13065" max="13065" width="12.109375" style="171" customWidth="1"/>
    <col min="13066" max="13066" width="12.6640625" style="171" customWidth="1"/>
    <col min="13067" max="13067" width="10.5546875" style="171" customWidth="1"/>
    <col min="13068" max="13312" width="8.88671875" style="171"/>
    <col min="13313" max="13313" width="0.5546875" style="171" customWidth="1"/>
    <col min="13314" max="13314" width="6" style="171" customWidth="1"/>
    <col min="13315" max="13315" width="18.109375" style="171" customWidth="1"/>
    <col min="13316" max="13316" width="16.6640625" style="171" customWidth="1"/>
    <col min="13317" max="13317" width="10.5546875" style="171" customWidth="1"/>
    <col min="13318" max="13318" width="6" style="171" customWidth="1"/>
    <col min="13319" max="13319" width="14.33203125" style="171" customWidth="1"/>
    <col min="13320" max="13320" width="12.5546875" style="171" customWidth="1"/>
    <col min="13321" max="13321" width="12.109375" style="171" customWidth="1"/>
    <col min="13322" max="13322" width="12.6640625" style="171" customWidth="1"/>
    <col min="13323" max="13323" width="10.5546875" style="171" customWidth="1"/>
    <col min="13324" max="13568" width="8.88671875" style="171"/>
    <col min="13569" max="13569" width="0.5546875" style="171" customWidth="1"/>
    <col min="13570" max="13570" width="6" style="171" customWidth="1"/>
    <col min="13571" max="13571" width="18.109375" style="171" customWidth="1"/>
    <col min="13572" max="13572" width="16.6640625" style="171" customWidth="1"/>
    <col min="13573" max="13573" width="10.5546875" style="171" customWidth="1"/>
    <col min="13574" max="13574" width="6" style="171" customWidth="1"/>
    <col min="13575" max="13575" width="14.33203125" style="171" customWidth="1"/>
    <col min="13576" max="13576" width="12.5546875" style="171" customWidth="1"/>
    <col min="13577" max="13577" width="12.109375" style="171" customWidth="1"/>
    <col min="13578" max="13578" width="12.6640625" style="171" customWidth="1"/>
    <col min="13579" max="13579" width="10.5546875" style="171" customWidth="1"/>
    <col min="13580" max="13824" width="8.88671875" style="171"/>
    <col min="13825" max="13825" width="0.5546875" style="171" customWidth="1"/>
    <col min="13826" max="13826" width="6" style="171" customWidth="1"/>
    <col min="13827" max="13827" width="18.109375" style="171" customWidth="1"/>
    <col min="13828" max="13828" width="16.6640625" style="171" customWidth="1"/>
    <col min="13829" max="13829" width="10.5546875" style="171" customWidth="1"/>
    <col min="13830" max="13830" width="6" style="171" customWidth="1"/>
    <col min="13831" max="13831" width="14.33203125" style="171" customWidth="1"/>
    <col min="13832" max="13832" width="12.5546875" style="171" customWidth="1"/>
    <col min="13833" max="13833" width="12.109375" style="171" customWidth="1"/>
    <col min="13834" max="13834" width="12.6640625" style="171" customWidth="1"/>
    <col min="13835" max="13835" width="10.5546875" style="171" customWidth="1"/>
    <col min="13836" max="14080" width="8.88671875" style="171"/>
    <col min="14081" max="14081" width="0.5546875" style="171" customWidth="1"/>
    <col min="14082" max="14082" width="6" style="171" customWidth="1"/>
    <col min="14083" max="14083" width="18.109375" style="171" customWidth="1"/>
    <col min="14084" max="14084" width="16.6640625" style="171" customWidth="1"/>
    <col min="14085" max="14085" width="10.5546875" style="171" customWidth="1"/>
    <col min="14086" max="14086" width="6" style="171" customWidth="1"/>
    <col min="14087" max="14087" width="14.33203125" style="171" customWidth="1"/>
    <col min="14088" max="14088" width="12.5546875" style="171" customWidth="1"/>
    <col min="14089" max="14089" width="12.109375" style="171" customWidth="1"/>
    <col min="14090" max="14090" width="12.6640625" style="171" customWidth="1"/>
    <col min="14091" max="14091" width="10.5546875" style="171" customWidth="1"/>
    <col min="14092" max="14336" width="8.88671875" style="171"/>
    <col min="14337" max="14337" width="0.5546875" style="171" customWidth="1"/>
    <col min="14338" max="14338" width="6" style="171" customWidth="1"/>
    <col min="14339" max="14339" width="18.109375" style="171" customWidth="1"/>
    <col min="14340" max="14340" width="16.6640625" style="171" customWidth="1"/>
    <col min="14341" max="14341" width="10.5546875" style="171" customWidth="1"/>
    <col min="14342" max="14342" width="6" style="171" customWidth="1"/>
    <col min="14343" max="14343" width="14.33203125" style="171" customWidth="1"/>
    <col min="14344" max="14344" width="12.5546875" style="171" customWidth="1"/>
    <col min="14345" max="14345" width="12.109375" style="171" customWidth="1"/>
    <col min="14346" max="14346" width="12.6640625" style="171" customWidth="1"/>
    <col min="14347" max="14347" width="10.5546875" style="171" customWidth="1"/>
    <col min="14348" max="14592" width="8.88671875" style="171"/>
    <col min="14593" max="14593" width="0.5546875" style="171" customWidth="1"/>
    <col min="14594" max="14594" width="6" style="171" customWidth="1"/>
    <col min="14595" max="14595" width="18.109375" style="171" customWidth="1"/>
    <col min="14596" max="14596" width="16.6640625" style="171" customWidth="1"/>
    <col min="14597" max="14597" width="10.5546875" style="171" customWidth="1"/>
    <col min="14598" max="14598" width="6" style="171" customWidth="1"/>
    <col min="14599" max="14599" width="14.33203125" style="171" customWidth="1"/>
    <col min="14600" max="14600" width="12.5546875" style="171" customWidth="1"/>
    <col min="14601" max="14601" width="12.109375" style="171" customWidth="1"/>
    <col min="14602" max="14602" width="12.6640625" style="171" customWidth="1"/>
    <col min="14603" max="14603" width="10.5546875" style="171" customWidth="1"/>
    <col min="14604" max="14848" width="8.88671875" style="171"/>
    <col min="14849" max="14849" width="0.5546875" style="171" customWidth="1"/>
    <col min="14850" max="14850" width="6" style="171" customWidth="1"/>
    <col min="14851" max="14851" width="18.109375" style="171" customWidth="1"/>
    <col min="14852" max="14852" width="16.6640625" style="171" customWidth="1"/>
    <col min="14853" max="14853" width="10.5546875" style="171" customWidth="1"/>
    <col min="14854" max="14854" width="6" style="171" customWidth="1"/>
    <col min="14855" max="14855" width="14.33203125" style="171" customWidth="1"/>
    <col min="14856" max="14856" width="12.5546875" style="171" customWidth="1"/>
    <col min="14857" max="14857" width="12.109375" style="171" customWidth="1"/>
    <col min="14858" max="14858" width="12.6640625" style="171" customWidth="1"/>
    <col min="14859" max="14859" width="10.5546875" style="171" customWidth="1"/>
    <col min="14860" max="15104" width="8.88671875" style="171"/>
    <col min="15105" max="15105" width="0.5546875" style="171" customWidth="1"/>
    <col min="15106" max="15106" width="6" style="171" customWidth="1"/>
    <col min="15107" max="15107" width="18.109375" style="171" customWidth="1"/>
    <col min="15108" max="15108" width="16.6640625" style="171" customWidth="1"/>
    <col min="15109" max="15109" width="10.5546875" style="171" customWidth="1"/>
    <col min="15110" max="15110" width="6" style="171" customWidth="1"/>
    <col min="15111" max="15111" width="14.33203125" style="171" customWidth="1"/>
    <col min="15112" max="15112" width="12.5546875" style="171" customWidth="1"/>
    <col min="15113" max="15113" width="12.109375" style="171" customWidth="1"/>
    <col min="15114" max="15114" width="12.6640625" style="171" customWidth="1"/>
    <col min="15115" max="15115" width="10.5546875" style="171" customWidth="1"/>
    <col min="15116" max="15360" width="8.88671875" style="171"/>
    <col min="15361" max="15361" width="0.5546875" style="171" customWidth="1"/>
    <col min="15362" max="15362" width="6" style="171" customWidth="1"/>
    <col min="15363" max="15363" width="18.109375" style="171" customWidth="1"/>
    <col min="15364" max="15364" width="16.6640625" style="171" customWidth="1"/>
    <col min="15365" max="15365" width="10.5546875" style="171" customWidth="1"/>
    <col min="15366" max="15366" width="6" style="171" customWidth="1"/>
    <col min="15367" max="15367" width="14.33203125" style="171" customWidth="1"/>
    <col min="15368" max="15368" width="12.5546875" style="171" customWidth="1"/>
    <col min="15369" max="15369" width="12.109375" style="171" customWidth="1"/>
    <col min="15370" max="15370" width="12.6640625" style="171" customWidth="1"/>
    <col min="15371" max="15371" width="10.5546875" style="171" customWidth="1"/>
    <col min="15372" max="15616" width="8.88671875" style="171"/>
    <col min="15617" max="15617" width="0.5546875" style="171" customWidth="1"/>
    <col min="15618" max="15618" width="6" style="171" customWidth="1"/>
    <col min="15619" max="15619" width="18.109375" style="171" customWidth="1"/>
    <col min="15620" max="15620" width="16.6640625" style="171" customWidth="1"/>
    <col min="15621" max="15621" width="10.5546875" style="171" customWidth="1"/>
    <col min="15622" max="15622" width="6" style="171" customWidth="1"/>
    <col min="15623" max="15623" width="14.33203125" style="171" customWidth="1"/>
    <col min="15624" max="15624" width="12.5546875" style="171" customWidth="1"/>
    <col min="15625" max="15625" width="12.109375" style="171" customWidth="1"/>
    <col min="15626" max="15626" width="12.6640625" style="171" customWidth="1"/>
    <col min="15627" max="15627" width="10.5546875" style="171" customWidth="1"/>
    <col min="15628" max="15872" width="8.88671875" style="171"/>
    <col min="15873" max="15873" width="0.5546875" style="171" customWidth="1"/>
    <col min="15874" max="15874" width="6" style="171" customWidth="1"/>
    <col min="15875" max="15875" width="18.109375" style="171" customWidth="1"/>
    <col min="15876" max="15876" width="16.6640625" style="171" customWidth="1"/>
    <col min="15877" max="15877" width="10.5546875" style="171" customWidth="1"/>
    <col min="15878" max="15878" width="6" style="171" customWidth="1"/>
    <col min="15879" max="15879" width="14.33203125" style="171" customWidth="1"/>
    <col min="15880" max="15880" width="12.5546875" style="171" customWidth="1"/>
    <col min="15881" max="15881" width="12.109375" style="171" customWidth="1"/>
    <col min="15882" max="15882" width="12.6640625" style="171" customWidth="1"/>
    <col min="15883" max="15883" width="10.5546875" style="171" customWidth="1"/>
    <col min="15884" max="16128" width="8.88671875" style="171"/>
    <col min="16129" max="16129" width="0.5546875" style="171" customWidth="1"/>
    <col min="16130" max="16130" width="6" style="171" customWidth="1"/>
    <col min="16131" max="16131" width="18.109375" style="171" customWidth="1"/>
    <col min="16132" max="16132" width="16.6640625" style="171" customWidth="1"/>
    <col min="16133" max="16133" width="10.5546875" style="171" customWidth="1"/>
    <col min="16134" max="16134" width="6" style="171" customWidth="1"/>
    <col min="16135" max="16135" width="14.33203125" style="171" customWidth="1"/>
    <col min="16136" max="16136" width="12.5546875" style="171" customWidth="1"/>
    <col min="16137" max="16137" width="12.109375" style="171" customWidth="1"/>
    <col min="16138" max="16138" width="12.6640625" style="171" customWidth="1"/>
    <col min="16139" max="16139" width="10.5546875" style="171" customWidth="1"/>
    <col min="16140" max="16384" width="8.88671875" style="171"/>
  </cols>
  <sheetData>
    <row r="1" spans="2:11" ht="24.95" customHeight="1">
      <c r="B1" s="320" t="s">
        <v>204</v>
      </c>
      <c r="C1" s="320"/>
      <c r="D1" s="320"/>
      <c r="E1" s="320"/>
      <c r="F1" s="320"/>
      <c r="G1" s="320"/>
      <c r="H1" s="320"/>
      <c r="I1" s="320"/>
      <c r="J1" s="320"/>
      <c r="K1" s="320"/>
    </row>
    <row r="2" spans="2:11" ht="9.9499999999999993" customHeight="1">
      <c r="B2" s="321"/>
      <c r="C2" s="321"/>
      <c r="D2" s="321"/>
      <c r="E2" s="321"/>
      <c r="F2" s="321"/>
      <c r="G2" s="321"/>
      <c r="H2" s="321"/>
      <c r="I2" s="321"/>
      <c r="J2" s="321"/>
      <c r="K2" s="321"/>
    </row>
    <row r="3" spans="2:11" ht="30.75" customHeight="1">
      <c r="B3" s="199" t="s">
        <v>205</v>
      </c>
      <c r="C3" s="102" t="s">
        <v>268</v>
      </c>
      <c r="D3" s="102" t="s">
        <v>269</v>
      </c>
      <c r="E3" s="102" t="s">
        <v>270</v>
      </c>
      <c r="F3" s="102" t="s">
        <v>4</v>
      </c>
      <c r="G3" s="102" t="s">
        <v>271</v>
      </c>
      <c r="H3" s="102" t="s">
        <v>1</v>
      </c>
      <c r="I3" s="102" t="s">
        <v>0</v>
      </c>
      <c r="J3" s="102" t="s">
        <v>272</v>
      </c>
      <c r="K3" s="224" t="s">
        <v>273</v>
      </c>
    </row>
    <row r="4" spans="2:11" s="1" customFormat="1" ht="18" customHeight="1">
      <c r="B4" s="205">
        <v>1</v>
      </c>
      <c r="C4" s="219" t="s">
        <v>210</v>
      </c>
      <c r="D4" s="219" t="s">
        <v>5</v>
      </c>
      <c r="E4" s="220"/>
      <c r="F4" s="221" t="s">
        <v>5</v>
      </c>
      <c r="G4" s="222"/>
      <c r="H4" s="222"/>
      <c r="I4" s="222"/>
      <c r="J4" s="222"/>
      <c r="K4" s="223"/>
    </row>
    <row r="5" spans="2:11" s="1" customFormat="1" ht="18" customHeight="1">
      <c r="B5" s="212" t="s">
        <v>211</v>
      </c>
      <c r="C5" s="213" t="s">
        <v>212</v>
      </c>
      <c r="D5" s="213"/>
      <c r="E5" s="214"/>
      <c r="F5" s="215"/>
      <c r="G5" s="216"/>
      <c r="H5" s="216"/>
      <c r="I5" s="216"/>
      <c r="J5" s="216"/>
      <c r="K5" s="217"/>
    </row>
    <row r="6" spans="2:11" s="1" customFormat="1" ht="18" hidden="1" customHeight="1">
      <c r="B6" s="212" t="s">
        <v>213</v>
      </c>
      <c r="C6" s="213" t="s">
        <v>214</v>
      </c>
      <c r="D6" s="213"/>
      <c r="E6" s="214"/>
      <c r="F6" s="215"/>
      <c r="G6" s="216"/>
      <c r="H6" s="216"/>
      <c r="I6" s="216"/>
      <c r="J6" s="216"/>
      <c r="K6" s="217"/>
    </row>
    <row r="7" spans="2:11" s="1" customFormat="1" ht="18" hidden="1" customHeight="1">
      <c r="B7" s="212" t="s">
        <v>215</v>
      </c>
      <c r="C7" s="213" t="s">
        <v>216</v>
      </c>
      <c r="D7" s="213"/>
      <c r="E7" s="214"/>
      <c r="F7" s="215"/>
      <c r="G7" s="216"/>
      <c r="H7" s="216"/>
      <c r="I7" s="216"/>
      <c r="J7" s="216"/>
      <c r="K7" s="217"/>
    </row>
    <row r="8" spans="2:11" s="1" customFormat="1" ht="18" customHeight="1">
      <c r="B8" s="212" t="s">
        <v>213</v>
      </c>
      <c r="C8" s="213" t="s">
        <v>217</v>
      </c>
      <c r="D8" s="213"/>
      <c r="E8" s="214"/>
      <c r="F8" s="215"/>
      <c r="G8" s="216"/>
      <c r="H8" s="216"/>
      <c r="I8" s="216"/>
      <c r="J8" s="216"/>
      <c r="K8" s="217"/>
    </row>
    <row r="9" spans="2:11" s="1" customFormat="1" ht="18" customHeight="1">
      <c r="B9" s="207">
        <v>2</v>
      </c>
      <c r="C9" s="208" t="s">
        <v>209</v>
      </c>
      <c r="D9" s="208" t="s">
        <v>5</v>
      </c>
      <c r="E9" s="209"/>
      <c r="F9" s="210" t="s">
        <v>5</v>
      </c>
      <c r="G9" s="211"/>
      <c r="H9" s="211"/>
      <c r="I9" s="211"/>
      <c r="J9" s="211"/>
      <c r="K9" s="217"/>
    </row>
    <row r="10" spans="2:11" s="1" customFormat="1" ht="18" customHeight="1">
      <c r="B10" s="212" t="s">
        <v>211</v>
      </c>
      <c r="C10" s="213" t="s">
        <v>218</v>
      </c>
      <c r="D10" s="213"/>
      <c r="E10" s="218"/>
      <c r="F10" s="215"/>
      <c r="G10" s="216"/>
      <c r="H10" s="214"/>
      <c r="I10" s="214"/>
      <c r="J10" s="214"/>
      <c r="K10" s="217"/>
    </row>
    <row r="11" spans="2:11" s="1" customFormat="1" ht="18" customHeight="1">
      <c r="B11" s="212" t="s">
        <v>213</v>
      </c>
      <c r="C11" s="213" t="s">
        <v>219</v>
      </c>
      <c r="D11" s="213"/>
      <c r="E11" s="218"/>
      <c r="F11" s="215"/>
      <c r="G11" s="216"/>
      <c r="H11" s="214"/>
      <c r="I11" s="214"/>
      <c r="J11" s="214"/>
      <c r="K11" s="217"/>
    </row>
    <row r="12" spans="2:11" s="1" customFormat="1" ht="18" customHeight="1">
      <c r="B12" s="212">
        <v>3</v>
      </c>
      <c r="C12" s="213" t="s">
        <v>220</v>
      </c>
      <c r="D12" s="213"/>
      <c r="E12" s="218"/>
      <c r="F12" s="215"/>
      <c r="G12" s="211"/>
      <c r="H12" s="214"/>
      <c r="I12" s="214"/>
      <c r="J12" s="214"/>
      <c r="K12" s="217"/>
    </row>
    <row r="13" spans="2:11" ht="18" customHeight="1">
      <c r="B13" s="212"/>
      <c r="C13" s="213"/>
      <c r="D13" s="213"/>
      <c r="E13" s="218"/>
      <c r="F13" s="215"/>
      <c r="G13" s="216"/>
      <c r="H13" s="214"/>
      <c r="I13" s="214"/>
      <c r="J13" s="214"/>
      <c r="K13" s="217"/>
    </row>
    <row r="14" spans="2:11" s="1" customFormat="1" ht="18" customHeight="1">
      <c r="B14" s="212"/>
      <c r="C14" s="213" t="s">
        <v>223</v>
      </c>
      <c r="D14" s="213"/>
      <c r="E14" s="218"/>
      <c r="F14" s="215"/>
      <c r="G14" s="211"/>
      <c r="H14" s="214"/>
      <c r="I14" s="214"/>
      <c r="J14" s="214"/>
      <c r="K14" s="217"/>
    </row>
    <row r="15" spans="2:11" ht="18" customHeight="1">
      <c r="B15" s="212"/>
      <c r="C15" s="213" t="s">
        <v>227</v>
      </c>
      <c r="D15" s="213"/>
      <c r="E15" s="233">
        <v>13.7</v>
      </c>
      <c r="F15" s="215" t="s">
        <v>240</v>
      </c>
      <c r="G15" s="216"/>
      <c r="H15" s="214"/>
      <c r="I15" s="214"/>
      <c r="J15" s="214"/>
      <c r="K15" s="217" t="s">
        <v>5</v>
      </c>
    </row>
    <row r="16" spans="2:11" ht="18" customHeight="1">
      <c r="B16" s="212"/>
      <c r="C16" s="213" t="s">
        <v>228</v>
      </c>
      <c r="D16" s="213"/>
      <c r="E16" s="233">
        <v>3.7</v>
      </c>
      <c r="F16" s="215" t="s">
        <v>242</v>
      </c>
      <c r="G16" s="216"/>
      <c r="H16" s="214"/>
      <c r="I16" s="214"/>
      <c r="J16" s="214"/>
      <c r="K16" s="217" t="s">
        <v>5</v>
      </c>
    </row>
    <row r="17" spans="2:11" ht="18" customHeight="1">
      <c r="B17" s="212"/>
      <c r="C17" s="213" t="s">
        <v>229</v>
      </c>
      <c r="D17" s="213"/>
      <c r="E17" s="233">
        <v>1.01</v>
      </c>
      <c r="F17" s="215" t="s">
        <v>242</v>
      </c>
      <c r="G17" s="216"/>
      <c r="H17" s="214"/>
      <c r="I17" s="214"/>
      <c r="J17" s="214"/>
      <c r="K17" s="217" t="s">
        <v>5</v>
      </c>
    </row>
    <row r="18" spans="2:11" ht="18" customHeight="1">
      <c r="B18" s="212"/>
      <c r="C18" s="213" t="s">
        <v>241</v>
      </c>
      <c r="D18" s="213"/>
      <c r="E18" s="233">
        <v>2.2999999999999998</v>
      </c>
      <c r="F18" s="215" t="s">
        <v>242</v>
      </c>
      <c r="G18" s="216">
        <v>1412430</v>
      </c>
      <c r="H18" s="214"/>
      <c r="I18" s="214"/>
      <c r="J18" s="214"/>
      <c r="K18" s="217" t="s">
        <v>5</v>
      </c>
    </row>
    <row r="19" spans="2:11" ht="18" customHeight="1">
      <c r="B19" s="212"/>
      <c r="C19" s="213" t="s">
        <v>230</v>
      </c>
      <c r="D19" s="213"/>
      <c r="E19" s="233">
        <v>0.68</v>
      </c>
      <c r="F19" s="215" t="s">
        <v>242</v>
      </c>
      <c r="G19" s="216"/>
      <c r="H19" s="214"/>
      <c r="I19" s="214"/>
      <c r="J19" s="214"/>
      <c r="K19" s="217" t="s">
        <v>5</v>
      </c>
    </row>
    <row r="20" spans="2:11" ht="18" customHeight="1">
      <c r="B20" s="212"/>
      <c r="C20" s="213" t="s">
        <v>231</v>
      </c>
      <c r="D20" s="213"/>
      <c r="E20" s="233">
        <v>1.85</v>
      </c>
      <c r="F20" s="215" t="s">
        <v>242</v>
      </c>
      <c r="G20" s="216">
        <v>1970319</v>
      </c>
      <c r="H20" s="214"/>
      <c r="I20" s="214"/>
      <c r="J20" s="214"/>
      <c r="K20" s="217" t="s">
        <v>5</v>
      </c>
    </row>
    <row r="21" spans="2:11" ht="18" customHeight="1">
      <c r="B21" s="212"/>
      <c r="C21" s="213" t="s">
        <v>232</v>
      </c>
      <c r="D21" s="213"/>
      <c r="E21" s="234">
        <v>0.8</v>
      </c>
      <c r="F21" s="215" t="s">
        <v>242</v>
      </c>
      <c r="G21" s="216"/>
      <c r="H21" s="214"/>
      <c r="I21" s="214"/>
      <c r="J21" s="214"/>
      <c r="K21" s="217" t="s">
        <v>5</v>
      </c>
    </row>
    <row r="22" spans="2:11" ht="18" customHeight="1">
      <c r="B22" s="212"/>
      <c r="C22" s="213" t="s">
        <v>234</v>
      </c>
      <c r="D22" s="213"/>
      <c r="E22" s="234">
        <v>8.4</v>
      </c>
      <c r="F22" s="215" t="s">
        <v>242</v>
      </c>
      <c r="G22" s="216"/>
      <c r="H22" s="214"/>
      <c r="I22" s="214"/>
      <c r="J22" s="214"/>
      <c r="K22" s="217" t="s">
        <v>5</v>
      </c>
    </row>
    <row r="23" spans="2:11" ht="18" customHeight="1">
      <c r="B23" s="212"/>
      <c r="C23" s="213" t="s">
        <v>233</v>
      </c>
      <c r="D23" s="213"/>
      <c r="E23" s="232"/>
      <c r="F23" s="215"/>
      <c r="G23" s="216"/>
      <c r="H23" s="214"/>
      <c r="I23" s="214"/>
      <c r="J23" s="214"/>
      <c r="K23" s="217" t="s">
        <v>5</v>
      </c>
    </row>
    <row r="24" spans="2:11" ht="18" customHeight="1">
      <c r="B24" s="212"/>
      <c r="C24" s="213" t="s">
        <v>235</v>
      </c>
      <c r="D24" s="213"/>
      <c r="E24" s="232">
        <v>6</v>
      </c>
      <c r="F24" s="215" t="s">
        <v>242</v>
      </c>
      <c r="G24" s="216"/>
      <c r="H24" s="214"/>
      <c r="I24" s="214"/>
      <c r="J24" s="214"/>
      <c r="K24" s="217" t="s">
        <v>5</v>
      </c>
    </row>
    <row r="25" spans="2:11" ht="18" customHeight="1">
      <c r="B25" s="212"/>
      <c r="C25" s="213" t="s">
        <v>236</v>
      </c>
      <c r="D25" s="213"/>
      <c r="E25" s="232">
        <v>15</v>
      </c>
      <c r="F25" s="215" t="s">
        <v>242</v>
      </c>
      <c r="G25" s="243"/>
      <c r="H25" s="214"/>
      <c r="I25" s="214"/>
      <c r="J25" s="214"/>
      <c r="K25" s="217"/>
    </row>
    <row r="26" spans="2:11" ht="18" customHeight="1">
      <c r="B26" s="212"/>
      <c r="C26" s="213" t="s">
        <v>237</v>
      </c>
      <c r="D26" s="213"/>
      <c r="E26" s="232"/>
      <c r="F26" s="215"/>
      <c r="G26" s="216"/>
      <c r="H26" s="214"/>
      <c r="I26" s="214"/>
      <c r="J26" s="214"/>
      <c r="K26" s="217"/>
    </row>
    <row r="27" spans="2:11" ht="18" customHeight="1">
      <c r="B27" s="212"/>
      <c r="C27" s="213" t="s">
        <v>238</v>
      </c>
      <c r="D27" s="213"/>
      <c r="E27" s="232">
        <v>10</v>
      </c>
      <c r="F27" s="215" t="s">
        <v>242</v>
      </c>
      <c r="G27" s="216"/>
      <c r="H27" s="214"/>
      <c r="I27" s="214"/>
      <c r="J27" s="214"/>
      <c r="K27" s="217"/>
    </row>
    <row r="28" spans="2:11" ht="18" customHeight="1">
      <c r="B28" s="212"/>
      <c r="C28" s="213" t="s">
        <v>206</v>
      </c>
      <c r="D28" s="213"/>
      <c r="E28" s="214"/>
      <c r="F28" s="215"/>
      <c r="G28" s="216"/>
      <c r="H28" s="214"/>
      <c r="I28" s="214"/>
      <c r="J28" s="214"/>
      <c r="K28" s="217"/>
    </row>
    <row r="29" spans="2:11" ht="18" customHeight="1" thickBot="1">
      <c r="B29" s="265"/>
      <c r="C29" s="266" t="s">
        <v>239</v>
      </c>
      <c r="D29" s="266"/>
      <c r="E29" s="267"/>
      <c r="F29" s="268"/>
      <c r="G29" s="269"/>
      <c r="H29" s="267"/>
      <c r="I29" s="267"/>
      <c r="J29" s="267"/>
      <c r="K29" s="270"/>
    </row>
    <row r="30" spans="2:11" s="256" customFormat="1" ht="18" customHeight="1">
      <c r="B30" s="260"/>
      <c r="C30" s="261"/>
      <c r="D30" s="261"/>
      <c r="E30" s="262"/>
      <c r="F30" s="259"/>
      <c r="G30" s="263"/>
      <c r="H30" s="262"/>
      <c r="I30" s="262"/>
      <c r="J30" s="262"/>
      <c r="K30" s="264"/>
    </row>
    <row r="31" spans="2:11">
      <c r="F31" s="250"/>
      <c r="G31" s="249"/>
      <c r="H31" s="249"/>
      <c r="I31" s="249"/>
      <c r="J31" s="249"/>
      <c r="K31" s="249"/>
    </row>
    <row r="32" spans="2:11">
      <c r="F32" s="247"/>
      <c r="G32" s="249"/>
      <c r="H32" s="249"/>
      <c r="I32" s="249"/>
      <c r="J32" s="249"/>
      <c r="K32" s="249"/>
    </row>
    <row r="33" spans="5:11">
      <c r="F33" s="248"/>
      <c r="G33" s="249"/>
      <c r="H33" s="249"/>
      <c r="I33" s="249"/>
      <c r="J33" s="249"/>
      <c r="K33" s="249"/>
    </row>
    <row r="34" spans="5:11">
      <c r="E34" s="256"/>
      <c r="F34" s="256"/>
      <c r="G34" s="249"/>
      <c r="H34" s="249"/>
      <c r="I34" s="249"/>
      <c r="J34" s="249"/>
      <c r="K34" s="249"/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5" fitToHeight="99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O98"/>
  <sheetViews>
    <sheetView view="pageBreakPreview" zoomScale="85" zoomScaleSheetLayoutView="85" workbookViewId="0">
      <pane ySplit="2" topLeftCell="A3" activePane="bottomLeft" state="frozen"/>
      <selection activeCell="B6" sqref="B6:BD21"/>
      <selection pane="bottomLeft" activeCell="L91" sqref="L91"/>
    </sheetView>
  </sheetViews>
  <sheetFormatPr defaultRowHeight="20.100000000000001" customHeight="1"/>
  <cols>
    <col min="1" max="1" width="5.77734375" style="3" bestFit="1" customWidth="1"/>
    <col min="2" max="2" width="26.44140625" customWidth="1"/>
    <col min="3" max="3" width="25.6640625" style="140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15" ht="20.100000000000001" customHeight="1">
      <c r="A1" s="3">
        <v>1</v>
      </c>
      <c r="B1" s="328" t="s">
        <v>274</v>
      </c>
      <c r="C1" s="330" t="s">
        <v>275</v>
      </c>
      <c r="D1" s="332" t="s">
        <v>276</v>
      </c>
      <c r="E1" s="324" t="s">
        <v>26</v>
      </c>
      <c r="F1" s="324" t="s">
        <v>277</v>
      </c>
      <c r="G1" s="324"/>
      <c r="H1" s="324" t="s">
        <v>278</v>
      </c>
      <c r="I1" s="324"/>
      <c r="J1" s="324" t="s">
        <v>279</v>
      </c>
      <c r="K1" s="324"/>
      <c r="L1" s="324" t="s">
        <v>280</v>
      </c>
      <c r="M1" s="324"/>
      <c r="N1" s="324" t="s">
        <v>132</v>
      </c>
      <c r="O1" s="326" t="s">
        <v>250</v>
      </c>
    </row>
    <row r="2" spans="1:15" ht="20.100000000000001" customHeight="1">
      <c r="A2" s="3">
        <v>1</v>
      </c>
      <c r="B2" s="329"/>
      <c r="C2" s="331"/>
      <c r="D2" s="333"/>
      <c r="E2" s="325"/>
      <c r="F2" s="157" t="s">
        <v>27</v>
      </c>
      <c r="G2" s="157" t="s">
        <v>23</v>
      </c>
      <c r="H2" s="157" t="s">
        <v>28</v>
      </c>
      <c r="I2" s="157" t="s">
        <v>29</v>
      </c>
      <c r="J2" s="157" t="s">
        <v>28</v>
      </c>
      <c r="K2" s="157" t="s">
        <v>29</v>
      </c>
      <c r="L2" s="157" t="s">
        <v>28</v>
      </c>
      <c r="M2" s="157" t="s">
        <v>29</v>
      </c>
      <c r="N2" s="325"/>
      <c r="O2" s="327"/>
    </row>
    <row r="3" spans="1:15" ht="20.100000000000001" customHeight="1">
      <c r="A3" s="4">
        <v>1</v>
      </c>
      <c r="B3" s="183" t="s">
        <v>114</v>
      </c>
      <c r="C3" s="184"/>
      <c r="D3" s="185"/>
      <c r="E3" s="186"/>
      <c r="F3" s="187"/>
      <c r="G3" s="146"/>
      <c r="H3" s="189"/>
      <c r="I3" s="188"/>
      <c r="J3" s="189"/>
      <c r="K3" s="188"/>
      <c r="L3" s="189"/>
      <c r="M3" s="188"/>
      <c r="N3" s="190"/>
      <c r="O3" s="191"/>
    </row>
    <row r="4" spans="1:15" ht="20.100000000000001" customHeight="1">
      <c r="A4" s="139">
        <v>1</v>
      </c>
      <c r="B4" s="141" t="s">
        <v>115</v>
      </c>
      <c r="C4" s="142" t="s">
        <v>119</v>
      </c>
      <c r="D4" s="143"/>
      <c r="E4" s="144"/>
      <c r="F4" s="145"/>
      <c r="G4" s="146"/>
      <c r="H4" s="147"/>
      <c r="I4" s="146"/>
      <c r="J4" s="147"/>
      <c r="K4" s="146"/>
      <c r="L4" s="147"/>
      <c r="M4" s="146"/>
      <c r="N4" s="148"/>
      <c r="O4" s="149"/>
    </row>
    <row r="5" spans="1:15" ht="20.100000000000001" hidden="1" customHeight="1">
      <c r="A5" s="4">
        <v>2</v>
      </c>
      <c r="B5" s="176" t="s">
        <v>116</v>
      </c>
      <c r="C5" s="177" t="s">
        <v>117</v>
      </c>
      <c r="D5" s="178"/>
      <c r="E5" s="179" t="s">
        <v>52</v>
      </c>
      <c r="F5" s="180" t="e">
        <f t="shared" ref="F5:F10" si="0">INT(SUM(J5,H5,L5))</f>
        <v>#REF!</v>
      </c>
      <c r="G5" s="180" t="e">
        <f t="shared" ref="G5:G10" si="1">SUM(K5,I5,M5)</f>
        <v>#REF!</v>
      </c>
      <c r="H5" s="180" t="e">
        <f>#REF!</f>
        <v>#REF!</v>
      </c>
      <c r="I5" s="180" t="e">
        <f t="shared" ref="I5:I10" si="2">INT(D5*H5)</f>
        <v>#REF!</v>
      </c>
      <c r="J5" s="180" t="e">
        <f>#REF!</f>
        <v>#REF!</v>
      </c>
      <c r="K5" s="180" t="e">
        <f t="shared" ref="K5:K10" si="3">INT(D5*J5)</f>
        <v>#REF!</v>
      </c>
      <c r="L5" s="180" t="e">
        <f>#REF!</f>
        <v>#REF!</v>
      </c>
      <c r="M5" s="180" t="e">
        <f t="shared" ref="M5:M10" si="4">INT(D5*L5)</f>
        <v>#REF!</v>
      </c>
      <c r="N5" s="181" t="s">
        <v>121</v>
      </c>
      <c r="O5" s="182" t="s">
        <v>142</v>
      </c>
    </row>
    <row r="6" spans="1:15" ht="20.100000000000001" hidden="1" customHeight="1">
      <c r="A6" s="4">
        <v>2</v>
      </c>
      <c r="B6" s="150" t="s">
        <v>116</v>
      </c>
      <c r="C6" s="158" t="s">
        <v>117</v>
      </c>
      <c r="D6" s="151" t="e">
        <f>#REF!</f>
        <v>#REF!</v>
      </c>
      <c r="E6" s="152" t="s">
        <v>52</v>
      </c>
      <c r="F6" s="153" t="e">
        <f t="shared" si="0"/>
        <v>#REF!</v>
      </c>
      <c r="G6" s="153" t="e">
        <f t="shared" si="1"/>
        <v>#REF!</v>
      </c>
      <c r="H6" s="153" t="e">
        <f>#REF!</f>
        <v>#REF!</v>
      </c>
      <c r="I6" s="153" t="e">
        <f t="shared" si="2"/>
        <v>#REF!</v>
      </c>
      <c r="J6" s="153" t="e">
        <f>#REF!</f>
        <v>#REF!</v>
      </c>
      <c r="K6" s="153" t="e">
        <f t="shared" si="3"/>
        <v>#REF!</v>
      </c>
      <c r="L6" s="153" t="e">
        <f>#REF!</f>
        <v>#REF!</v>
      </c>
      <c r="M6" s="153" t="e">
        <f t="shared" si="4"/>
        <v>#REF!</v>
      </c>
      <c r="N6" s="154" t="s">
        <v>122</v>
      </c>
      <c r="O6" s="155" t="s">
        <v>142</v>
      </c>
    </row>
    <row r="7" spans="1:15" ht="20.100000000000001" hidden="1" customHeight="1">
      <c r="A7" s="4">
        <v>2</v>
      </c>
      <c r="B7" s="150" t="s">
        <v>116</v>
      </c>
      <c r="C7" s="158" t="s">
        <v>130</v>
      </c>
      <c r="D7" s="151"/>
      <c r="E7" s="152" t="s">
        <v>24</v>
      </c>
      <c r="F7" s="153" t="e">
        <f t="shared" si="0"/>
        <v>#REF!</v>
      </c>
      <c r="G7" s="153" t="e">
        <f t="shared" si="1"/>
        <v>#REF!</v>
      </c>
      <c r="H7" s="153" t="e">
        <f>#REF!</f>
        <v>#REF!</v>
      </c>
      <c r="I7" s="153" t="e">
        <f t="shared" si="2"/>
        <v>#REF!</v>
      </c>
      <c r="J7" s="153" t="e">
        <f>#REF!</f>
        <v>#REF!</v>
      </c>
      <c r="K7" s="153" t="e">
        <f t="shared" si="3"/>
        <v>#REF!</v>
      </c>
      <c r="L7" s="153" t="e">
        <f>#REF!</f>
        <v>#REF!</v>
      </c>
      <c r="M7" s="153" t="e">
        <f t="shared" si="4"/>
        <v>#REF!</v>
      </c>
      <c r="N7" s="154" t="s">
        <v>121</v>
      </c>
      <c r="O7" s="155" t="s">
        <v>202</v>
      </c>
    </row>
    <row r="8" spans="1:15" ht="20.100000000000001" customHeight="1">
      <c r="A8" s="4">
        <v>1</v>
      </c>
      <c r="B8" s="150" t="s">
        <v>116</v>
      </c>
      <c r="C8" s="158" t="s">
        <v>249</v>
      </c>
      <c r="D8" s="151">
        <v>21094</v>
      </c>
      <c r="E8" s="152" t="s">
        <v>52</v>
      </c>
      <c r="F8" s="153"/>
      <c r="G8" s="153"/>
      <c r="H8" s="153"/>
      <c r="I8" s="153"/>
      <c r="J8" s="153"/>
      <c r="K8" s="153"/>
      <c r="L8" s="153"/>
      <c r="M8" s="153"/>
      <c r="N8" s="154"/>
      <c r="O8" s="155"/>
    </row>
    <row r="9" spans="1:15" ht="20.100000000000001" hidden="1" customHeight="1">
      <c r="A9" s="4">
        <v>2</v>
      </c>
      <c r="B9" s="176" t="s">
        <v>116</v>
      </c>
      <c r="C9" s="177" t="s">
        <v>131</v>
      </c>
      <c r="D9" s="178"/>
      <c r="E9" s="179" t="s">
        <v>52</v>
      </c>
      <c r="F9" s="180" t="e">
        <f t="shared" si="0"/>
        <v>#REF!</v>
      </c>
      <c r="G9" s="180" t="e">
        <f t="shared" si="1"/>
        <v>#REF!</v>
      </c>
      <c r="H9" s="180" t="e">
        <f>#REF!</f>
        <v>#REF!</v>
      </c>
      <c r="I9" s="180" t="e">
        <f t="shared" si="2"/>
        <v>#REF!</v>
      </c>
      <c r="J9" s="180" t="e">
        <f>#REF!</f>
        <v>#REF!</v>
      </c>
      <c r="K9" s="180" t="e">
        <f t="shared" si="3"/>
        <v>#REF!</v>
      </c>
      <c r="L9" s="180" t="e">
        <f>#REF!</f>
        <v>#REF!</v>
      </c>
      <c r="M9" s="180" t="e">
        <f t="shared" si="4"/>
        <v>#REF!</v>
      </c>
      <c r="N9" s="181" t="s">
        <v>121</v>
      </c>
      <c r="O9" s="182" t="s">
        <v>143</v>
      </c>
    </row>
    <row r="10" spans="1:15" ht="20.100000000000001" hidden="1" customHeight="1">
      <c r="A10" s="4">
        <v>2</v>
      </c>
      <c r="B10" s="150" t="s">
        <v>116</v>
      </c>
      <c r="C10" s="158" t="s">
        <v>131</v>
      </c>
      <c r="D10" s="151"/>
      <c r="E10" s="152" t="s">
        <v>52</v>
      </c>
      <c r="F10" s="153" t="e">
        <f t="shared" si="0"/>
        <v>#REF!</v>
      </c>
      <c r="G10" s="153" t="e">
        <f t="shared" si="1"/>
        <v>#REF!</v>
      </c>
      <c r="H10" s="153" t="e">
        <f>#REF!</f>
        <v>#REF!</v>
      </c>
      <c r="I10" s="153" t="e">
        <f t="shared" si="2"/>
        <v>#REF!</v>
      </c>
      <c r="J10" s="153" t="e">
        <f>#REF!</f>
        <v>#REF!</v>
      </c>
      <c r="K10" s="153" t="e">
        <f t="shared" si="3"/>
        <v>#REF!</v>
      </c>
      <c r="L10" s="153" t="e">
        <f>#REF!</f>
        <v>#REF!</v>
      </c>
      <c r="M10" s="153" t="e">
        <f t="shared" si="4"/>
        <v>#REF!</v>
      </c>
      <c r="N10" s="154" t="s">
        <v>122</v>
      </c>
      <c r="O10" s="155" t="s">
        <v>143</v>
      </c>
    </row>
    <row r="11" spans="1:15" ht="20.100000000000001" hidden="1" customHeight="1">
      <c r="A11" s="139">
        <v>2</v>
      </c>
      <c r="B11" s="150" t="s">
        <v>118</v>
      </c>
      <c r="C11" s="158" t="s">
        <v>117</v>
      </c>
      <c r="D11" s="151"/>
      <c r="E11" s="152" t="s">
        <v>24</v>
      </c>
      <c r="F11" s="153" t="e">
        <f t="shared" ref="F11:F18" si="5">INT(SUM(J11,H11,L11))</f>
        <v>#REF!</v>
      </c>
      <c r="G11" s="153" t="e">
        <f t="shared" ref="G11:G18" si="6">SUM(K11,I11,M11)</f>
        <v>#REF!</v>
      </c>
      <c r="H11" s="153" t="e">
        <f>#REF!</f>
        <v>#REF!</v>
      </c>
      <c r="I11" s="153" t="e">
        <f t="shared" ref="I11:I18" si="7">INT(D11*H11)</f>
        <v>#REF!</v>
      </c>
      <c r="J11" s="153" t="e">
        <f>#REF!</f>
        <v>#REF!</v>
      </c>
      <c r="K11" s="153" t="e">
        <f t="shared" ref="K11:K18" si="8">INT(D11*J11)</f>
        <v>#REF!</v>
      </c>
      <c r="L11" s="153" t="e">
        <f>#REF!</f>
        <v>#REF!</v>
      </c>
      <c r="M11" s="153" t="e">
        <f t="shared" ref="M11:M18" si="9">INT(D11*L11)</f>
        <v>#REF!</v>
      </c>
      <c r="N11" s="154" t="s">
        <v>121</v>
      </c>
      <c r="O11" s="155" t="s">
        <v>144</v>
      </c>
    </row>
    <row r="12" spans="1:15" ht="20.100000000000001" hidden="1" customHeight="1">
      <c r="A12" s="139">
        <v>2</v>
      </c>
      <c r="B12" s="150" t="s">
        <v>118</v>
      </c>
      <c r="C12" s="158" t="s">
        <v>117</v>
      </c>
      <c r="D12" s="151"/>
      <c r="E12" s="152" t="s">
        <v>24</v>
      </c>
      <c r="F12" s="153" t="e">
        <f t="shared" si="5"/>
        <v>#REF!</v>
      </c>
      <c r="G12" s="153" t="e">
        <f t="shared" si="6"/>
        <v>#REF!</v>
      </c>
      <c r="H12" s="153" t="e">
        <f>#REF!</f>
        <v>#REF!</v>
      </c>
      <c r="I12" s="153" t="e">
        <f t="shared" si="7"/>
        <v>#REF!</v>
      </c>
      <c r="J12" s="153" t="e">
        <f>#REF!</f>
        <v>#REF!</v>
      </c>
      <c r="K12" s="153" t="e">
        <f t="shared" si="8"/>
        <v>#REF!</v>
      </c>
      <c r="L12" s="153" t="e">
        <f>#REF!</f>
        <v>#REF!</v>
      </c>
      <c r="M12" s="153" t="e">
        <f t="shared" si="9"/>
        <v>#REF!</v>
      </c>
      <c r="N12" s="154" t="s">
        <v>122</v>
      </c>
      <c r="O12" s="155" t="s">
        <v>144</v>
      </c>
    </row>
    <row r="13" spans="1:15" ht="20.100000000000001" hidden="1" customHeight="1">
      <c r="A13" s="139">
        <v>2</v>
      </c>
      <c r="B13" s="150" t="s">
        <v>118</v>
      </c>
      <c r="C13" s="158" t="s">
        <v>130</v>
      </c>
      <c r="D13" s="151"/>
      <c r="E13" s="152" t="s">
        <v>24</v>
      </c>
      <c r="F13" s="153" t="e">
        <f t="shared" si="5"/>
        <v>#REF!</v>
      </c>
      <c r="G13" s="153" t="e">
        <f t="shared" si="6"/>
        <v>#REF!</v>
      </c>
      <c r="H13" s="153" t="e">
        <f>#REF!</f>
        <v>#REF!</v>
      </c>
      <c r="I13" s="153" t="e">
        <f t="shared" si="7"/>
        <v>#REF!</v>
      </c>
      <c r="J13" s="153" t="e">
        <f>#REF!</f>
        <v>#REF!</v>
      </c>
      <c r="K13" s="153" t="e">
        <f t="shared" si="8"/>
        <v>#REF!</v>
      </c>
      <c r="L13" s="153" t="e">
        <f>#REF!</f>
        <v>#REF!</v>
      </c>
      <c r="M13" s="153" t="e">
        <f t="shared" si="9"/>
        <v>#REF!</v>
      </c>
      <c r="N13" s="154" t="s">
        <v>121</v>
      </c>
      <c r="O13" s="155" t="s">
        <v>145</v>
      </c>
    </row>
    <row r="14" spans="1:15" ht="20.100000000000001" hidden="1" customHeight="1">
      <c r="A14" s="139">
        <v>2</v>
      </c>
      <c r="B14" s="150" t="s">
        <v>118</v>
      </c>
      <c r="C14" s="158" t="s">
        <v>130</v>
      </c>
      <c r="D14" s="151"/>
      <c r="E14" s="152" t="s">
        <v>24</v>
      </c>
      <c r="F14" s="153" t="e">
        <f t="shared" si="5"/>
        <v>#REF!</v>
      </c>
      <c r="G14" s="153" t="e">
        <f t="shared" si="6"/>
        <v>#REF!</v>
      </c>
      <c r="H14" s="153" t="e">
        <f>#REF!</f>
        <v>#REF!</v>
      </c>
      <c r="I14" s="153" t="e">
        <f t="shared" si="7"/>
        <v>#REF!</v>
      </c>
      <c r="J14" s="153" t="e">
        <f>#REF!</f>
        <v>#REF!</v>
      </c>
      <c r="K14" s="153" t="e">
        <f t="shared" si="8"/>
        <v>#REF!</v>
      </c>
      <c r="L14" s="153" t="e">
        <f>#REF!</f>
        <v>#REF!</v>
      </c>
      <c r="M14" s="153" t="e">
        <f t="shared" si="9"/>
        <v>#REF!</v>
      </c>
      <c r="N14" s="154" t="s">
        <v>122</v>
      </c>
      <c r="O14" s="155" t="s">
        <v>145</v>
      </c>
    </row>
    <row r="15" spans="1:15" ht="20.100000000000001" hidden="1" customHeight="1">
      <c r="A15" s="139">
        <v>2</v>
      </c>
      <c r="B15" s="150" t="s">
        <v>118</v>
      </c>
      <c r="C15" s="158" t="s">
        <v>131</v>
      </c>
      <c r="D15" s="151"/>
      <c r="E15" s="152" t="s">
        <v>24</v>
      </c>
      <c r="F15" s="153" t="e">
        <f t="shared" si="5"/>
        <v>#REF!</v>
      </c>
      <c r="G15" s="153" t="e">
        <f t="shared" si="6"/>
        <v>#REF!</v>
      </c>
      <c r="H15" s="153" t="e">
        <f>#REF!</f>
        <v>#REF!</v>
      </c>
      <c r="I15" s="153" t="e">
        <f t="shared" si="7"/>
        <v>#REF!</v>
      </c>
      <c r="J15" s="153" t="e">
        <f>#REF!</f>
        <v>#REF!</v>
      </c>
      <c r="K15" s="153" t="e">
        <f t="shared" si="8"/>
        <v>#REF!</v>
      </c>
      <c r="L15" s="153" t="e">
        <f>#REF!</f>
        <v>#REF!</v>
      </c>
      <c r="M15" s="153" t="e">
        <f t="shared" si="9"/>
        <v>#REF!</v>
      </c>
      <c r="N15" s="154" t="s">
        <v>121</v>
      </c>
      <c r="O15" s="155" t="s">
        <v>146</v>
      </c>
    </row>
    <row r="16" spans="1:15" ht="20.100000000000001" hidden="1" customHeight="1">
      <c r="A16" s="139">
        <v>2</v>
      </c>
      <c r="B16" s="150" t="s">
        <v>118</v>
      </c>
      <c r="C16" s="158" t="s">
        <v>131</v>
      </c>
      <c r="D16" s="151"/>
      <c r="E16" s="152" t="s">
        <v>24</v>
      </c>
      <c r="F16" s="153" t="e">
        <f t="shared" si="5"/>
        <v>#REF!</v>
      </c>
      <c r="G16" s="153" t="e">
        <f t="shared" si="6"/>
        <v>#REF!</v>
      </c>
      <c r="H16" s="153" t="e">
        <f>#REF!</f>
        <v>#REF!</v>
      </c>
      <c r="I16" s="153" t="e">
        <f t="shared" si="7"/>
        <v>#REF!</v>
      </c>
      <c r="J16" s="153" t="e">
        <f>#REF!</f>
        <v>#REF!</v>
      </c>
      <c r="K16" s="153" t="e">
        <f t="shared" si="8"/>
        <v>#REF!</v>
      </c>
      <c r="L16" s="153" t="e">
        <f>#REF!</f>
        <v>#REF!</v>
      </c>
      <c r="M16" s="153" t="e">
        <f t="shared" si="9"/>
        <v>#REF!</v>
      </c>
      <c r="N16" s="154" t="s">
        <v>122</v>
      </c>
      <c r="O16" s="155" t="s">
        <v>146</v>
      </c>
    </row>
    <row r="17" spans="1:15" ht="20.100000000000001" hidden="1" customHeight="1">
      <c r="A17" s="139">
        <v>2</v>
      </c>
      <c r="B17" s="141" t="s">
        <v>120</v>
      </c>
      <c r="C17" s="142" t="s">
        <v>201</v>
      </c>
      <c r="D17" s="143"/>
      <c r="E17" s="144"/>
      <c r="F17" s="145"/>
      <c r="G17" s="146" t="e">
        <f>SUM(K17,I17,M17)</f>
        <v>#REF!</v>
      </c>
      <c r="H17" s="147"/>
      <c r="I17" s="146" t="e">
        <f>SUM(I18:I33)</f>
        <v>#REF!</v>
      </c>
      <c r="J17" s="147"/>
      <c r="K17" s="146" t="e">
        <f>SUM(K18:K33)</f>
        <v>#REF!</v>
      </c>
      <c r="L17" s="147"/>
      <c r="M17" s="146" t="e">
        <f>SUM(M18:M33)</f>
        <v>#REF!</v>
      </c>
      <c r="N17" s="148"/>
      <c r="O17" s="149"/>
    </row>
    <row r="18" spans="1:15" ht="20.100000000000001" hidden="1" customHeight="1">
      <c r="A18" s="139">
        <v>2</v>
      </c>
      <c r="B18" s="176" t="s">
        <v>129</v>
      </c>
      <c r="C18" s="177" t="s">
        <v>133</v>
      </c>
      <c r="D18" s="178"/>
      <c r="E18" s="179" t="s">
        <v>24</v>
      </c>
      <c r="F18" s="180" t="e">
        <f t="shared" si="5"/>
        <v>#REF!</v>
      </c>
      <c r="G18" s="180" t="e">
        <f t="shared" si="6"/>
        <v>#REF!</v>
      </c>
      <c r="H18" s="180" t="e">
        <f>#REF!</f>
        <v>#REF!</v>
      </c>
      <c r="I18" s="180" t="e">
        <f t="shared" si="7"/>
        <v>#REF!</v>
      </c>
      <c r="J18" s="180" t="e">
        <f>#REF!</f>
        <v>#REF!</v>
      </c>
      <c r="K18" s="180" t="e">
        <f t="shared" si="8"/>
        <v>#REF!</v>
      </c>
      <c r="L18" s="180" t="e">
        <f>#REF!</f>
        <v>#REF!</v>
      </c>
      <c r="M18" s="180" t="e">
        <f t="shared" si="9"/>
        <v>#REF!</v>
      </c>
      <c r="N18" s="181" t="s">
        <v>121</v>
      </c>
      <c r="O18" s="182" t="s">
        <v>147</v>
      </c>
    </row>
    <row r="19" spans="1:15" ht="20.100000000000001" hidden="1" customHeight="1">
      <c r="A19" s="139">
        <v>2</v>
      </c>
      <c r="B19" s="150" t="s">
        <v>129</v>
      </c>
      <c r="C19" s="158" t="s">
        <v>133</v>
      </c>
      <c r="D19" s="151"/>
      <c r="E19" s="152" t="s">
        <v>24</v>
      </c>
      <c r="F19" s="153" t="e">
        <f t="shared" ref="F19:F28" si="10">INT(SUM(J19,H19,L19))</f>
        <v>#REF!</v>
      </c>
      <c r="G19" s="153" t="e">
        <f t="shared" ref="G19:G28" si="11">SUM(K19,I19,M19)</f>
        <v>#REF!</v>
      </c>
      <c r="H19" s="153" t="e">
        <f>#REF!</f>
        <v>#REF!</v>
      </c>
      <c r="I19" s="153" t="e">
        <f t="shared" ref="I19:I28" si="12">INT(D19*H19)</f>
        <v>#REF!</v>
      </c>
      <c r="J19" s="153" t="e">
        <f>#REF!</f>
        <v>#REF!</v>
      </c>
      <c r="K19" s="153" t="e">
        <f t="shared" ref="K19:K28" si="13">INT(D19*J19)</f>
        <v>#REF!</v>
      </c>
      <c r="L19" s="153" t="e">
        <f>#REF!</f>
        <v>#REF!</v>
      </c>
      <c r="M19" s="153" t="e">
        <f t="shared" ref="M19:M28" si="14">INT(D19*L19)</f>
        <v>#REF!</v>
      </c>
      <c r="N19" s="154" t="s">
        <v>122</v>
      </c>
      <c r="O19" s="155" t="s">
        <v>147</v>
      </c>
    </row>
    <row r="20" spans="1:15" ht="20.100000000000001" hidden="1" customHeight="1">
      <c r="A20" s="139">
        <v>2</v>
      </c>
      <c r="B20" s="150" t="s">
        <v>129</v>
      </c>
      <c r="C20" s="158" t="s">
        <v>134</v>
      </c>
      <c r="D20" s="151"/>
      <c r="E20" s="152" t="s">
        <v>24</v>
      </c>
      <c r="F20" s="153" t="e">
        <f t="shared" si="10"/>
        <v>#REF!</v>
      </c>
      <c r="G20" s="153" t="e">
        <f t="shared" si="11"/>
        <v>#REF!</v>
      </c>
      <c r="H20" s="153" t="e">
        <f>#REF!</f>
        <v>#REF!</v>
      </c>
      <c r="I20" s="153" t="e">
        <f t="shared" si="12"/>
        <v>#REF!</v>
      </c>
      <c r="J20" s="153" t="e">
        <f>#REF!</f>
        <v>#REF!</v>
      </c>
      <c r="K20" s="153" t="e">
        <f t="shared" si="13"/>
        <v>#REF!</v>
      </c>
      <c r="L20" s="153" t="e">
        <f>#REF!</f>
        <v>#REF!</v>
      </c>
      <c r="M20" s="153" t="e">
        <f t="shared" si="14"/>
        <v>#REF!</v>
      </c>
      <c r="N20" s="154" t="s">
        <v>121</v>
      </c>
      <c r="O20" s="155" t="s">
        <v>148</v>
      </c>
    </row>
    <row r="21" spans="1:15" ht="20.100000000000001" hidden="1" customHeight="1">
      <c r="A21" s="139">
        <v>2</v>
      </c>
      <c r="B21" s="150" t="s">
        <v>129</v>
      </c>
      <c r="C21" s="158" t="s">
        <v>134</v>
      </c>
      <c r="D21" s="151"/>
      <c r="E21" s="152" t="s">
        <v>24</v>
      </c>
      <c r="F21" s="153" t="e">
        <f t="shared" si="10"/>
        <v>#REF!</v>
      </c>
      <c r="G21" s="153" t="e">
        <f t="shared" si="11"/>
        <v>#REF!</v>
      </c>
      <c r="H21" s="153" t="e">
        <f>#REF!</f>
        <v>#REF!</v>
      </c>
      <c r="I21" s="153" t="e">
        <f t="shared" si="12"/>
        <v>#REF!</v>
      </c>
      <c r="J21" s="153" t="e">
        <f>#REF!</f>
        <v>#REF!</v>
      </c>
      <c r="K21" s="153" t="e">
        <f t="shared" si="13"/>
        <v>#REF!</v>
      </c>
      <c r="L21" s="153" t="e">
        <f>#REF!</f>
        <v>#REF!</v>
      </c>
      <c r="M21" s="153" t="e">
        <f t="shared" si="14"/>
        <v>#REF!</v>
      </c>
      <c r="N21" s="154" t="s">
        <v>122</v>
      </c>
      <c r="O21" s="155" t="s">
        <v>148</v>
      </c>
    </row>
    <row r="22" spans="1:15" ht="20.100000000000001" hidden="1" customHeight="1">
      <c r="A22" s="139">
        <v>2</v>
      </c>
      <c r="B22" s="150" t="s">
        <v>129</v>
      </c>
      <c r="C22" s="158" t="s">
        <v>135</v>
      </c>
      <c r="D22" s="151"/>
      <c r="E22" s="152" t="s">
        <v>24</v>
      </c>
      <c r="F22" s="153" t="e">
        <f t="shared" si="10"/>
        <v>#REF!</v>
      </c>
      <c r="G22" s="153" t="e">
        <f t="shared" si="11"/>
        <v>#REF!</v>
      </c>
      <c r="H22" s="153" t="e">
        <f>#REF!</f>
        <v>#REF!</v>
      </c>
      <c r="I22" s="153" t="e">
        <f t="shared" si="12"/>
        <v>#REF!</v>
      </c>
      <c r="J22" s="153" t="e">
        <f>#REF!</f>
        <v>#REF!</v>
      </c>
      <c r="K22" s="153" t="e">
        <f t="shared" si="13"/>
        <v>#REF!</v>
      </c>
      <c r="L22" s="153" t="e">
        <f>#REF!</f>
        <v>#REF!</v>
      </c>
      <c r="M22" s="153" t="e">
        <f t="shared" si="14"/>
        <v>#REF!</v>
      </c>
      <c r="N22" s="154" t="s">
        <v>121</v>
      </c>
      <c r="O22" s="155" t="s">
        <v>158</v>
      </c>
    </row>
    <row r="23" spans="1:15" ht="20.100000000000001" hidden="1" customHeight="1">
      <c r="A23" s="139">
        <v>2</v>
      </c>
      <c r="B23" s="150" t="s">
        <v>129</v>
      </c>
      <c r="C23" s="158" t="s">
        <v>135</v>
      </c>
      <c r="D23" s="151" t="e">
        <f>#REF!</f>
        <v>#REF!</v>
      </c>
      <c r="E23" s="152" t="s">
        <v>24</v>
      </c>
      <c r="F23" s="153" t="e">
        <f t="shared" si="10"/>
        <v>#REF!</v>
      </c>
      <c r="G23" s="153" t="e">
        <f t="shared" si="11"/>
        <v>#REF!</v>
      </c>
      <c r="H23" s="153" t="e">
        <f>#REF!</f>
        <v>#REF!</v>
      </c>
      <c r="I23" s="153" t="e">
        <f t="shared" si="12"/>
        <v>#REF!</v>
      </c>
      <c r="J23" s="153" t="e">
        <f>#REF!</f>
        <v>#REF!</v>
      </c>
      <c r="K23" s="153" t="e">
        <f t="shared" si="13"/>
        <v>#REF!</v>
      </c>
      <c r="L23" s="153" t="e">
        <f>#REF!</f>
        <v>#REF!</v>
      </c>
      <c r="M23" s="153" t="e">
        <f t="shared" si="14"/>
        <v>#REF!</v>
      </c>
      <c r="N23" s="154" t="s">
        <v>122</v>
      </c>
      <c r="O23" s="155" t="s">
        <v>252</v>
      </c>
    </row>
    <row r="24" spans="1:15" ht="20.100000000000001" hidden="1" customHeight="1">
      <c r="A24" s="139">
        <v>2</v>
      </c>
      <c r="B24" s="150" t="s">
        <v>129</v>
      </c>
      <c r="C24" s="158" t="s">
        <v>136</v>
      </c>
      <c r="D24" s="151"/>
      <c r="E24" s="152" t="s">
        <v>24</v>
      </c>
      <c r="F24" s="153" t="e">
        <f t="shared" si="10"/>
        <v>#REF!</v>
      </c>
      <c r="G24" s="153" t="e">
        <f t="shared" si="11"/>
        <v>#REF!</v>
      </c>
      <c r="H24" s="153" t="e">
        <f>#REF!</f>
        <v>#REF!</v>
      </c>
      <c r="I24" s="153" t="e">
        <f t="shared" si="12"/>
        <v>#REF!</v>
      </c>
      <c r="J24" s="153" t="e">
        <f>#REF!</f>
        <v>#REF!</v>
      </c>
      <c r="K24" s="153" t="e">
        <f t="shared" si="13"/>
        <v>#REF!</v>
      </c>
      <c r="L24" s="153" t="e">
        <f>#REF!</f>
        <v>#REF!</v>
      </c>
      <c r="M24" s="153" t="e">
        <f t="shared" si="14"/>
        <v>#REF!</v>
      </c>
      <c r="N24" s="154" t="s">
        <v>121</v>
      </c>
      <c r="O24" s="155" t="s">
        <v>159</v>
      </c>
    </row>
    <row r="25" spans="1:15" ht="20.100000000000001" hidden="1" customHeight="1">
      <c r="A25" s="139">
        <v>2</v>
      </c>
      <c r="B25" s="150" t="s">
        <v>129</v>
      </c>
      <c r="C25" s="158" t="s">
        <v>136</v>
      </c>
      <c r="D25" s="151"/>
      <c r="E25" s="152" t="s">
        <v>24</v>
      </c>
      <c r="F25" s="153" t="e">
        <f t="shared" si="10"/>
        <v>#REF!</v>
      </c>
      <c r="G25" s="153" t="e">
        <f t="shared" si="11"/>
        <v>#REF!</v>
      </c>
      <c r="H25" s="153" t="e">
        <f>#REF!</f>
        <v>#REF!</v>
      </c>
      <c r="I25" s="153" t="e">
        <f t="shared" si="12"/>
        <v>#REF!</v>
      </c>
      <c r="J25" s="153" t="e">
        <f>#REF!</f>
        <v>#REF!</v>
      </c>
      <c r="K25" s="153" t="e">
        <f t="shared" si="13"/>
        <v>#REF!</v>
      </c>
      <c r="L25" s="153" t="e">
        <f>#REF!</f>
        <v>#REF!</v>
      </c>
      <c r="M25" s="153" t="e">
        <f t="shared" si="14"/>
        <v>#REF!</v>
      </c>
      <c r="N25" s="154" t="s">
        <v>122</v>
      </c>
      <c r="O25" s="155" t="s">
        <v>159</v>
      </c>
    </row>
    <row r="26" spans="1:15" ht="20.100000000000001" hidden="1" customHeight="1">
      <c r="A26" s="139">
        <v>2</v>
      </c>
      <c r="B26" s="150" t="s">
        <v>128</v>
      </c>
      <c r="C26" s="158" t="s">
        <v>137</v>
      </c>
      <c r="D26" s="151"/>
      <c r="E26" s="152" t="s">
        <v>24</v>
      </c>
      <c r="F26" s="153" t="e">
        <f t="shared" si="10"/>
        <v>#REF!</v>
      </c>
      <c r="G26" s="153" t="e">
        <f t="shared" si="11"/>
        <v>#REF!</v>
      </c>
      <c r="H26" s="153" t="e">
        <f>#REF!</f>
        <v>#REF!</v>
      </c>
      <c r="I26" s="153" t="e">
        <f t="shared" si="12"/>
        <v>#REF!</v>
      </c>
      <c r="J26" s="153" t="e">
        <f>#REF!</f>
        <v>#REF!</v>
      </c>
      <c r="K26" s="153" t="e">
        <f t="shared" si="13"/>
        <v>#REF!</v>
      </c>
      <c r="L26" s="153" t="e">
        <f>#REF!</f>
        <v>#REF!</v>
      </c>
      <c r="M26" s="153" t="e">
        <f t="shared" si="14"/>
        <v>#REF!</v>
      </c>
      <c r="N26" s="154" t="s">
        <v>121</v>
      </c>
      <c r="O26" s="155" t="s">
        <v>160</v>
      </c>
    </row>
    <row r="27" spans="1:15" ht="20.100000000000001" hidden="1" customHeight="1">
      <c r="A27" s="139">
        <v>2</v>
      </c>
      <c r="B27" s="150" t="s">
        <v>128</v>
      </c>
      <c r="C27" s="158" t="s">
        <v>137</v>
      </c>
      <c r="D27" s="151"/>
      <c r="E27" s="152" t="s">
        <v>24</v>
      </c>
      <c r="F27" s="153" t="e">
        <f t="shared" si="10"/>
        <v>#REF!</v>
      </c>
      <c r="G27" s="153" t="e">
        <f t="shared" si="11"/>
        <v>#REF!</v>
      </c>
      <c r="H27" s="153" t="e">
        <f>#REF!</f>
        <v>#REF!</v>
      </c>
      <c r="I27" s="153" t="e">
        <f t="shared" si="12"/>
        <v>#REF!</v>
      </c>
      <c r="J27" s="153" t="e">
        <f>#REF!</f>
        <v>#REF!</v>
      </c>
      <c r="K27" s="153" t="e">
        <f t="shared" si="13"/>
        <v>#REF!</v>
      </c>
      <c r="L27" s="153" t="e">
        <f>#REF!</f>
        <v>#REF!</v>
      </c>
      <c r="M27" s="153" t="e">
        <f t="shared" si="14"/>
        <v>#REF!</v>
      </c>
      <c r="N27" s="154" t="s">
        <v>122</v>
      </c>
      <c r="O27" s="155" t="s">
        <v>160</v>
      </c>
    </row>
    <row r="28" spans="1:15" ht="20.100000000000001" hidden="1" customHeight="1">
      <c r="A28" s="139">
        <v>2</v>
      </c>
      <c r="B28" s="150" t="s">
        <v>128</v>
      </c>
      <c r="C28" s="158" t="s">
        <v>138</v>
      </c>
      <c r="D28" s="151"/>
      <c r="E28" s="152" t="s">
        <v>24</v>
      </c>
      <c r="F28" s="153" t="e">
        <f t="shared" si="10"/>
        <v>#REF!</v>
      </c>
      <c r="G28" s="153" t="e">
        <f t="shared" si="11"/>
        <v>#REF!</v>
      </c>
      <c r="H28" s="153" t="e">
        <f>#REF!</f>
        <v>#REF!</v>
      </c>
      <c r="I28" s="153" t="e">
        <f t="shared" si="12"/>
        <v>#REF!</v>
      </c>
      <c r="J28" s="153" t="e">
        <f>#REF!</f>
        <v>#REF!</v>
      </c>
      <c r="K28" s="153" t="e">
        <f t="shared" si="13"/>
        <v>#REF!</v>
      </c>
      <c r="L28" s="153" t="e">
        <f>#REF!</f>
        <v>#REF!</v>
      </c>
      <c r="M28" s="153" t="e">
        <f t="shared" si="14"/>
        <v>#REF!</v>
      </c>
      <c r="N28" s="154" t="s">
        <v>121</v>
      </c>
      <c r="O28" s="155" t="s">
        <v>161</v>
      </c>
    </row>
    <row r="29" spans="1:15" ht="20.100000000000001" hidden="1" customHeight="1">
      <c r="A29" s="139">
        <v>2</v>
      </c>
      <c r="B29" s="150" t="s">
        <v>128</v>
      </c>
      <c r="C29" s="158" t="s">
        <v>138</v>
      </c>
      <c r="D29" s="151" t="e">
        <f>#REF!</f>
        <v>#REF!</v>
      </c>
      <c r="E29" s="152" t="s">
        <v>24</v>
      </c>
      <c r="F29" s="153" t="e">
        <f>INT(SUM(J29,H29,L29))</f>
        <v>#REF!</v>
      </c>
      <c r="G29" s="153" t="e">
        <f t="shared" ref="G29:G34" si="15">SUM(K29,I29,M29)</f>
        <v>#REF!</v>
      </c>
      <c r="H29" s="153" t="e">
        <f>#REF!</f>
        <v>#REF!</v>
      </c>
      <c r="I29" s="153" t="e">
        <f>INT(D29*H29)</f>
        <v>#REF!</v>
      </c>
      <c r="J29" s="153" t="e">
        <f>#REF!</f>
        <v>#REF!</v>
      </c>
      <c r="K29" s="153" t="e">
        <f>INT(D29*J29)</f>
        <v>#REF!</v>
      </c>
      <c r="L29" s="153" t="e">
        <f>#REF!</f>
        <v>#REF!</v>
      </c>
      <c r="M29" s="153" t="e">
        <f>INT(D29*L29)</f>
        <v>#REF!</v>
      </c>
      <c r="N29" s="154" t="s">
        <v>122</v>
      </c>
      <c r="O29" s="155" t="s">
        <v>253</v>
      </c>
    </row>
    <row r="30" spans="1:15" ht="20.100000000000001" hidden="1" customHeight="1">
      <c r="A30" s="139">
        <v>2</v>
      </c>
      <c r="B30" s="176" t="s">
        <v>149</v>
      </c>
      <c r="C30" s="177" t="s">
        <v>151</v>
      </c>
      <c r="D30" s="178"/>
      <c r="E30" s="179" t="s">
        <v>24</v>
      </c>
      <c r="F30" s="180" t="e">
        <f>INT(SUM(J30,H30,L30))</f>
        <v>#REF!</v>
      </c>
      <c r="G30" s="180" t="e">
        <f t="shared" si="15"/>
        <v>#REF!</v>
      </c>
      <c r="H30" s="180" t="e">
        <f>#REF!</f>
        <v>#REF!</v>
      </c>
      <c r="I30" s="180" t="e">
        <f>INT(D30*H30)</f>
        <v>#REF!</v>
      </c>
      <c r="J30" s="180" t="e">
        <f>#REF!</f>
        <v>#REF!</v>
      </c>
      <c r="K30" s="180" t="e">
        <f>INT(D30*J30)</f>
        <v>#REF!</v>
      </c>
      <c r="L30" s="180" t="e">
        <f>#REF!</f>
        <v>#REF!</v>
      </c>
      <c r="M30" s="180" t="e">
        <f>INT(D30*L30)</f>
        <v>#REF!</v>
      </c>
      <c r="N30" s="181" t="s">
        <v>121</v>
      </c>
      <c r="O30" s="182" t="s">
        <v>162</v>
      </c>
    </row>
    <row r="31" spans="1:15" ht="20.100000000000001" hidden="1" customHeight="1">
      <c r="A31" s="139">
        <v>2</v>
      </c>
      <c r="B31" s="150" t="s">
        <v>149</v>
      </c>
      <c r="C31" s="158" t="s">
        <v>151</v>
      </c>
      <c r="D31" s="151" t="e">
        <f>#REF!</f>
        <v>#REF!</v>
      </c>
      <c r="E31" s="152" t="s">
        <v>24</v>
      </c>
      <c r="F31" s="153" t="e">
        <f>INT(SUM(J31,H31,L31))</f>
        <v>#REF!</v>
      </c>
      <c r="G31" s="153" t="e">
        <f t="shared" si="15"/>
        <v>#REF!</v>
      </c>
      <c r="H31" s="153" t="e">
        <f>#REF!</f>
        <v>#REF!</v>
      </c>
      <c r="I31" s="153" t="e">
        <f>INT(D31*H31)</f>
        <v>#REF!</v>
      </c>
      <c r="J31" s="153" t="e">
        <f>#REF!</f>
        <v>#REF!</v>
      </c>
      <c r="K31" s="153" t="e">
        <f>INT(D31*J31)</f>
        <v>#REF!</v>
      </c>
      <c r="L31" s="153" t="e">
        <f>#REF!</f>
        <v>#REF!</v>
      </c>
      <c r="M31" s="153" t="e">
        <f>INT(D31*L31)</f>
        <v>#REF!</v>
      </c>
      <c r="N31" s="154" t="s">
        <v>122</v>
      </c>
      <c r="O31" s="155" t="s">
        <v>254</v>
      </c>
    </row>
    <row r="32" spans="1:15" ht="20.100000000000001" hidden="1" customHeight="1">
      <c r="A32" s="139">
        <v>2</v>
      </c>
      <c r="B32" s="176" t="s">
        <v>150</v>
      </c>
      <c r="C32" s="177" t="s">
        <v>151</v>
      </c>
      <c r="D32" s="178"/>
      <c r="E32" s="179" t="s">
        <v>24</v>
      </c>
      <c r="F32" s="180" t="e">
        <f>INT(SUM(J32,H32,L32))</f>
        <v>#REF!</v>
      </c>
      <c r="G32" s="180" t="e">
        <f t="shared" si="15"/>
        <v>#REF!</v>
      </c>
      <c r="H32" s="180" t="e">
        <f>#REF!</f>
        <v>#REF!</v>
      </c>
      <c r="I32" s="180" t="e">
        <f>INT(D32*H32)</f>
        <v>#REF!</v>
      </c>
      <c r="J32" s="180" t="e">
        <f>#REF!</f>
        <v>#REF!</v>
      </c>
      <c r="K32" s="180" t="e">
        <f>INT(D32*J32)</f>
        <v>#REF!</v>
      </c>
      <c r="L32" s="180" t="e">
        <f>#REF!</f>
        <v>#REF!</v>
      </c>
      <c r="M32" s="180" t="e">
        <f>INT(D32*L32)</f>
        <v>#REF!</v>
      </c>
      <c r="N32" s="181" t="s">
        <v>121</v>
      </c>
      <c r="O32" s="182" t="s">
        <v>163</v>
      </c>
    </row>
    <row r="33" spans="1:15" ht="20.100000000000001" hidden="1" customHeight="1">
      <c r="A33" s="139">
        <v>2</v>
      </c>
      <c r="B33" s="150" t="s">
        <v>150</v>
      </c>
      <c r="C33" s="158" t="s">
        <v>151</v>
      </c>
      <c r="D33" s="151"/>
      <c r="E33" s="152" t="s">
        <v>24</v>
      </c>
      <c r="F33" s="153" t="e">
        <f>INT(SUM(J33,H33,L33))</f>
        <v>#REF!</v>
      </c>
      <c r="G33" s="153" t="e">
        <f t="shared" si="15"/>
        <v>#REF!</v>
      </c>
      <c r="H33" s="153" t="e">
        <f>#REF!</f>
        <v>#REF!</v>
      </c>
      <c r="I33" s="153" t="e">
        <f>INT(D33*H33)</f>
        <v>#REF!</v>
      </c>
      <c r="J33" s="153" t="e">
        <f>#REF!</f>
        <v>#REF!</v>
      </c>
      <c r="K33" s="153" t="e">
        <f>INT(D33*J33)</f>
        <v>#REF!</v>
      </c>
      <c r="L33" s="153" t="e">
        <f>#REF!</f>
        <v>#REF!</v>
      </c>
      <c r="M33" s="153" t="e">
        <f>INT(D33*L33)</f>
        <v>#REF!</v>
      </c>
      <c r="N33" s="154" t="s">
        <v>122</v>
      </c>
      <c r="O33" s="155" t="s">
        <v>163</v>
      </c>
    </row>
    <row r="34" spans="1:15" ht="20.100000000000001" hidden="1" customHeight="1">
      <c r="A34" s="139">
        <v>2</v>
      </c>
      <c r="B34" s="141" t="s">
        <v>125</v>
      </c>
      <c r="C34" s="142"/>
      <c r="D34" s="143"/>
      <c r="E34" s="144"/>
      <c r="F34" s="145"/>
      <c r="G34" s="146" t="e">
        <f t="shared" si="15"/>
        <v>#REF!</v>
      </c>
      <c r="H34" s="147"/>
      <c r="I34" s="146" t="e">
        <f>SUM(I35:I58)</f>
        <v>#REF!</v>
      </c>
      <c r="J34" s="147"/>
      <c r="K34" s="146" t="e">
        <f>SUM(K35:K58)</f>
        <v>#REF!</v>
      </c>
      <c r="L34" s="147"/>
      <c r="M34" s="146" t="e">
        <f>SUM(M35:M58)</f>
        <v>#REF!</v>
      </c>
      <c r="N34" s="148"/>
      <c r="O34" s="149"/>
    </row>
    <row r="35" spans="1:15" ht="20.100000000000001" hidden="1" customHeight="1">
      <c r="A35" s="139">
        <v>2</v>
      </c>
      <c r="B35" s="176" t="s">
        <v>127</v>
      </c>
      <c r="C35" s="177" t="s">
        <v>152</v>
      </c>
      <c r="D35" s="178"/>
      <c r="E35" s="179" t="s">
        <v>24</v>
      </c>
      <c r="F35" s="180"/>
      <c r="G35" s="180"/>
      <c r="H35" s="180"/>
      <c r="I35" s="180"/>
      <c r="J35" s="180"/>
      <c r="K35" s="180"/>
      <c r="L35" s="180"/>
      <c r="M35" s="180"/>
      <c r="N35" s="181" t="s">
        <v>121</v>
      </c>
      <c r="O35" s="182" t="s">
        <v>164</v>
      </c>
    </row>
    <row r="36" spans="1:15" ht="20.100000000000001" hidden="1" customHeight="1">
      <c r="A36" s="139">
        <v>2</v>
      </c>
      <c r="B36" s="150" t="s">
        <v>127</v>
      </c>
      <c r="C36" s="158" t="s">
        <v>152</v>
      </c>
      <c r="D36" s="151" t="e">
        <f>#REF!</f>
        <v>#REF!</v>
      </c>
      <c r="E36" s="152" t="s">
        <v>24</v>
      </c>
      <c r="F36" s="153" t="e">
        <f>INT(SUM(J36,H36,L36))</f>
        <v>#REF!</v>
      </c>
      <c r="G36" s="153" t="e">
        <f>SUM(K36,I36,M36)</f>
        <v>#REF!</v>
      </c>
      <c r="H36" s="153" t="e">
        <f>#REF!</f>
        <v>#REF!</v>
      </c>
      <c r="I36" s="153" t="e">
        <f>INT(D36*H36)</f>
        <v>#REF!</v>
      </c>
      <c r="J36" s="153" t="e">
        <f>#REF!</f>
        <v>#REF!</v>
      </c>
      <c r="K36" s="153" t="e">
        <f>INT(D36*J36)</f>
        <v>#REF!</v>
      </c>
      <c r="L36" s="153" t="e">
        <f>#REF!</f>
        <v>#REF!</v>
      </c>
      <c r="M36" s="153" t="e">
        <f>INT(D36*L36)</f>
        <v>#REF!</v>
      </c>
      <c r="N36" s="154" t="s">
        <v>122</v>
      </c>
      <c r="O36" s="155" t="s">
        <v>164</v>
      </c>
    </row>
    <row r="37" spans="1:15" ht="20.100000000000001" hidden="1" customHeight="1">
      <c r="A37" s="139">
        <v>2</v>
      </c>
      <c r="B37" s="176" t="s">
        <v>127</v>
      </c>
      <c r="C37" s="177" t="s">
        <v>153</v>
      </c>
      <c r="D37" s="178"/>
      <c r="E37" s="179" t="s">
        <v>24</v>
      </c>
      <c r="F37" s="180"/>
      <c r="G37" s="180"/>
      <c r="H37" s="180"/>
      <c r="I37" s="180"/>
      <c r="J37" s="180"/>
      <c r="K37" s="180"/>
      <c r="L37" s="180"/>
      <c r="M37" s="180"/>
      <c r="N37" s="181" t="s">
        <v>121</v>
      </c>
      <c r="O37" s="182" t="s">
        <v>165</v>
      </c>
    </row>
    <row r="38" spans="1:15" ht="20.100000000000001" hidden="1" customHeight="1">
      <c r="A38" s="139">
        <v>2</v>
      </c>
      <c r="B38" s="150" t="s">
        <v>127</v>
      </c>
      <c r="C38" s="158" t="s">
        <v>153</v>
      </c>
      <c r="D38" s="151"/>
      <c r="E38" s="152" t="s">
        <v>24</v>
      </c>
      <c r="F38" s="153"/>
      <c r="G38" s="153"/>
      <c r="H38" s="153"/>
      <c r="I38" s="153"/>
      <c r="J38" s="153"/>
      <c r="K38" s="153"/>
      <c r="L38" s="153"/>
      <c r="M38" s="153"/>
      <c r="N38" s="154" t="s">
        <v>122</v>
      </c>
      <c r="O38" s="155" t="s">
        <v>165</v>
      </c>
    </row>
    <row r="39" spans="1:15" ht="20.100000000000001" hidden="1" customHeight="1">
      <c r="A39" s="139">
        <v>2</v>
      </c>
      <c r="B39" s="150" t="s">
        <v>127</v>
      </c>
      <c r="C39" s="158" t="s">
        <v>154</v>
      </c>
      <c r="D39" s="151"/>
      <c r="E39" s="152" t="s">
        <v>24</v>
      </c>
      <c r="F39" s="153"/>
      <c r="G39" s="153"/>
      <c r="H39" s="153"/>
      <c r="I39" s="153"/>
      <c r="J39" s="153"/>
      <c r="K39" s="153"/>
      <c r="L39" s="153"/>
      <c r="M39" s="153"/>
      <c r="N39" s="154" t="s">
        <v>121</v>
      </c>
      <c r="O39" s="155" t="s">
        <v>166</v>
      </c>
    </row>
    <row r="40" spans="1:15" ht="20.100000000000001" hidden="1" customHeight="1">
      <c r="A40" s="139">
        <v>2</v>
      </c>
      <c r="B40" s="150" t="s">
        <v>127</v>
      </c>
      <c r="C40" s="158" t="s">
        <v>154</v>
      </c>
      <c r="D40" s="151"/>
      <c r="E40" s="152" t="s">
        <v>24</v>
      </c>
      <c r="F40" s="153"/>
      <c r="G40" s="153"/>
      <c r="H40" s="153"/>
      <c r="I40" s="153"/>
      <c r="J40" s="153"/>
      <c r="K40" s="153"/>
      <c r="L40" s="153"/>
      <c r="M40" s="153"/>
      <c r="N40" s="154" t="s">
        <v>122</v>
      </c>
      <c r="O40" s="155" t="s">
        <v>166</v>
      </c>
    </row>
    <row r="41" spans="1:15" ht="20.100000000000001" hidden="1" customHeight="1">
      <c r="A41" s="139">
        <v>2</v>
      </c>
      <c r="B41" s="150" t="s">
        <v>139</v>
      </c>
      <c r="C41" s="158" t="s">
        <v>152</v>
      </c>
      <c r="D41" s="151"/>
      <c r="E41" s="152" t="s">
        <v>24</v>
      </c>
      <c r="F41" s="153"/>
      <c r="G41" s="153"/>
      <c r="H41" s="153"/>
      <c r="I41" s="153"/>
      <c r="J41" s="153"/>
      <c r="K41" s="153"/>
      <c r="L41" s="153"/>
      <c r="M41" s="153"/>
      <c r="N41" s="154" t="s">
        <v>121</v>
      </c>
      <c r="O41" s="155" t="s">
        <v>167</v>
      </c>
    </row>
    <row r="42" spans="1:15" ht="20.100000000000001" hidden="1" customHeight="1">
      <c r="A42" s="139">
        <v>2</v>
      </c>
      <c r="B42" s="150" t="s">
        <v>251</v>
      </c>
      <c r="C42" s="158" t="s">
        <v>152</v>
      </c>
      <c r="D42" s="151" t="e">
        <f>#REF!</f>
        <v>#REF!</v>
      </c>
      <c r="E42" s="152" t="s">
        <v>24</v>
      </c>
      <c r="F42" s="153" t="e">
        <f>INT(SUM(J42,H42,L42))</f>
        <v>#REF!</v>
      </c>
      <c r="G42" s="153" t="e">
        <f>SUM(K42,I42,M42)</f>
        <v>#REF!</v>
      </c>
      <c r="H42" s="153" t="e">
        <f>#REF!</f>
        <v>#REF!</v>
      </c>
      <c r="I42" s="153" t="e">
        <f>INT(D42*H42)</f>
        <v>#REF!</v>
      </c>
      <c r="J42" s="153" t="e">
        <f>#REF!</f>
        <v>#REF!</v>
      </c>
      <c r="K42" s="153" t="e">
        <f>INT(D42*J42)</f>
        <v>#REF!</v>
      </c>
      <c r="L42" s="153" t="e">
        <f>#REF!</f>
        <v>#REF!</v>
      </c>
      <c r="M42" s="153" t="e">
        <f>INT(D42*L42)</f>
        <v>#REF!</v>
      </c>
      <c r="N42" s="154" t="s">
        <v>122</v>
      </c>
      <c r="O42" s="155" t="s">
        <v>165</v>
      </c>
    </row>
    <row r="43" spans="1:15" ht="20.100000000000001" hidden="1" customHeight="1">
      <c r="A43" s="139">
        <v>2</v>
      </c>
      <c r="B43" s="150" t="s">
        <v>139</v>
      </c>
      <c r="C43" s="158" t="s">
        <v>153</v>
      </c>
      <c r="D43" s="151"/>
      <c r="E43" s="152" t="s">
        <v>24</v>
      </c>
      <c r="F43" s="153"/>
      <c r="G43" s="153"/>
      <c r="H43" s="153"/>
      <c r="I43" s="153"/>
      <c r="J43" s="153"/>
      <c r="K43" s="153"/>
      <c r="L43" s="153"/>
      <c r="M43" s="153"/>
      <c r="N43" s="154" t="s">
        <v>121</v>
      </c>
      <c r="O43" s="155" t="s">
        <v>168</v>
      </c>
    </row>
    <row r="44" spans="1:15" ht="20.100000000000001" hidden="1" customHeight="1">
      <c r="A44" s="139">
        <v>2</v>
      </c>
      <c r="B44" s="150" t="s">
        <v>139</v>
      </c>
      <c r="C44" s="158" t="s">
        <v>153</v>
      </c>
      <c r="D44" s="151"/>
      <c r="E44" s="152" t="s">
        <v>24</v>
      </c>
      <c r="F44" s="153"/>
      <c r="G44" s="153"/>
      <c r="H44" s="153"/>
      <c r="I44" s="153"/>
      <c r="J44" s="153"/>
      <c r="K44" s="153"/>
      <c r="L44" s="153"/>
      <c r="M44" s="153"/>
      <c r="N44" s="154" t="s">
        <v>122</v>
      </c>
      <c r="O44" s="155" t="s">
        <v>168</v>
      </c>
    </row>
    <row r="45" spans="1:15" ht="20.100000000000001" hidden="1" customHeight="1">
      <c r="A45" s="139">
        <v>2</v>
      </c>
      <c r="B45" s="150" t="s">
        <v>139</v>
      </c>
      <c r="C45" s="158" t="s">
        <v>154</v>
      </c>
      <c r="D45" s="151"/>
      <c r="E45" s="152" t="s">
        <v>24</v>
      </c>
      <c r="F45" s="153"/>
      <c r="G45" s="153"/>
      <c r="H45" s="153"/>
      <c r="I45" s="153"/>
      <c r="J45" s="153"/>
      <c r="K45" s="153"/>
      <c r="L45" s="153"/>
      <c r="M45" s="153"/>
      <c r="N45" s="154" t="s">
        <v>121</v>
      </c>
      <c r="O45" s="155" t="s">
        <v>169</v>
      </c>
    </row>
    <row r="46" spans="1:15" ht="20.100000000000001" hidden="1" customHeight="1">
      <c r="A46" s="139">
        <v>2</v>
      </c>
      <c r="B46" s="150" t="s">
        <v>139</v>
      </c>
      <c r="C46" s="158" t="s">
        <v>154</v>
      </c>
      <c r="D46" s="151"/>
      <c r="E46" s="152" t="s">
        <v>24</v>
      </c>
      <c r="F46" s="153"/>
      <c r="G46" s="153"/>
      <c r="H46" s="153"/>
      <c r="I46" s="153"/>
      <c r="J46" s="153"/>
      <c r="K46" s="153"/>
      <c r="L46" s="153"/>
      <c r="M46" s="153"/>
      <c r="N46" s="154" t="s">
        <v>122</v>
      </c>
      <c r="O46" s="155" t="s">
        <v>169</v>
      </c>
    </row>
    <row r="47" spans="1:15" ht="20.100000000000001" hidden="1" customHeight="1">
      <c r="A47" s="139">
        <v>2</v>
      </c>
      <c r="B47" s="150" t="s">
        <v>140</v>
      </c>
      <c r="C47" s="158" t="s">
        <v>152</v>
      </c>
      <c r="D47" s="151"/>
      <c r="E47" s="152" t="s">
        <v>24</v>
      </c>
      <c r="F47" s="153"/>
      <c r="G47" s="153"/>
      <c r="H47" s="153"/>
      <c r="I47" s="153"/>
      <c r="J47" s="153"/>
      <c r="K47" s="153"/>
      <c r="L47" s="153"/>
      <c r="M47" s="153"/>
      <c r="N47" s="154" t="s">
        <v>121</v>
      </c>
      <c r="O47" s="155" t="s">
        <v>170</v>
      </c>
    </row>
    <row r="48" spans="1:15" ht="20.100000000000001" hidden="1" customHeight="1">
      <c r="A48" s="139">
        <v>2</v>
      </c>
      <c r="B48" s="150" t="s">
        <v>140</v>
      </c>
      <c r="C48" s="158" t="s">
        <v>152</v>
      </c>
      <c r="D48" s="151"/>
      <c r="E48" s="152" t="s">
        <v>24</v>
      </c>
      <c r="F48" s="153"/>
      <c r="G48" s="153"/>
      <c r="H48" s="153"/>
      <c r="I48" s="153"/>
      <c r="J48" s="153"/>
      <c r="K48" s="153"/>
      <c r="L48" s="153"/>
      <c r="M48" s="153"/>
      <c r="N48" s="154" t="s">
        <v>122</v>
      </c>
      <c r="O48" s="155" t="s">
        <v>170</v>
      </c>
    </row>
    <row r="49" spans="1:15" ht="20.100000000000001" hidden="1" customHeight="1">
      <c r="A49" s="139">
        <v>2</v>
      </c>
      <c r="B49" s="150" t="s">
        <v>140</v>
      </c>
      <c r="C49" s="158" t="s">
        <v>153</v>
      </c>
      <c r="D49" s="151"/>
      <c r="E49" s="152" t="s">
        <v>24</v>
      </c>
      <c r="F49" s="153"/>
      <c r="G49" s="153"/>
      <c r="H49" s="153"/>
      <c r="I49" s="153"/>
      <c r="J49" s="153"/>
      <c r="K49" s="153"/>
      <c r="L49" s="153"/>
      <c r="M49" s="153"/>
      <c r="N49" s="154" t="s">
        <v>121</v>
      </c>
      <c r="O49" s="155" t="s">
        <v>171</v>
      </c>
    </row>
    <row r="50" spans="1:15" ht="20.100000000000001" hidden="1" customHeight="1">
      <c r="A50" s="139">
        <v>2</v>
      </c>
      <c r="B50" s="150" t="s">
        <v>140</v>
      </c>
      <c r="C50" s="158" t="s">
        <v>153</v>
      </c>
      <c r="D50" s="151"/>
      <c r="E50" s="152" t="s">
        <v>24</v>
      </c>
      <c r="F50" s="153"/>
      <c r="G50" s="153"/>
      <c r="H50" s="153"/>
      <c r="I50" s="153"/>
      <c r="J50" s="153"/>
      <c r="K50" s="153"/>
      <c r="L50" s="153"/>
      <c r="M50" s="153"/>
      <c r="N50" s="154" t="s">
        <v>122</v>
      </c>
      <c r="O50" s="155" t="s">
        <v>171</v>
      </c>
    </row>
    <row r="51" spans="1:15" ht="20.100000000000001" hidden="1" customHeight="1">
      <c r="A51" s="139">
        <v>2</v>
      </c>
      <c r="B51" s="150" t="s">
        <v>140</v>
      </c>
      <c r="C51" s="158" t="s">
        <v>154</v>
      </c>
      <c r="D51" s="151"/>
      <c r="E51" s="152" t="s">
        <v>24</v>
      </c>
      <c r="F51" s="153"/>
      <c r="G51" s="153"/>
      <c r="H51" s="153"/>
      <c r="I51" s="153"/>
      <c r="J51" s="153"/>
      <c r="K51" s="153"/>
      <c r="L51" s="153"/>
      <c r="M51" s="153"/>
      <c r="N51" s="154" t="s">
        <v>121</v>
      </c>
      <c r="O51" s="155" t="s">
        <v>172</v>
      </c>
    </row>
    <row r="52" spans="1:15" ht="20.100000000000001" hidden="1" customHeight="1">
      <c r="A52" s="139">
        <v>2</v>
      </c>
      <c r="B52" s="150" t="s">
        <v>140</v>
      </c>
      <c r="C52" s="158" t="s">
        <v>154</v>
      </c>
      <c r="D52" s="151"/>
      <c r="E52" s="152" t="s">
        <v>24</v>
      </c>
      <c r="F52" s="153"/>
      <c r="G52" s="153"/>
      <c r="H52" s="153"/>
      <c r="I52" s="153"/>
      <c r="J52" s="153"/>
      <c r="K52" s="153"/>
      <c r="L52" s="153"/>
      <c r="M52" s="153"/>
      <c r="N52" s="154" t="s">
        <v>122</v>
      </c>
      <c r="O52" s="155" t="s">
        <v>172</v>
      </c>
    </row>
    <row r="53" spans="1:15" ht="20.100000000000001" hidden="1" customHeight="1">
      <c r="A53" s="139">
        <v>2</v>
      </c>
      <c r="B53" s="150" t="s">
        <v>126</v>
      </c>
      <c r="C53" s="158"/>
      <c r="D53" s="151"/>
      <c r="E53" s="152" t="s">
        <v>24</v>
      </c>
      <c r="F53" s="153"/>
      <c r="G53" s="153"/>
      <c r="H53" s="153"/>
      <c r="I53" s="153"/>
      <c r="J53" s="153"/>
      <c r="K53" s="153"/>
      <c r="L53" s="153"/>
      <c r="M53" s="153"/>
      <c r="N53" s="154" t="s">
        <v>121</v>
      </c>
      <c r="O53" s="155" t="s">
        <v>173</v>
      </c>
    </row>
    <row r="54" spans="1:15" ht="20.100000000000001" hidden="1" customHeight="1">
      <c r="A54" s="139">
        <v>2</v>
      </c>
      <c r="B54" s="150" t="s">
        <v>126</v>
      </c>
      <c r="C54" s="158"/>
      <c r="D54" s="151"/>
      <c r="E54" s="152" t="s">
        <v>24</v>
      </c>
      <c r="F54" s="153"/>
      <c r="G54" s="153"/>
      <c r="H54" s="153"/>
      <c r="I54" s="153"/>
      <c r="J54" s="153"/>
      <c r="K54" s="153"/>
      <c r="L54" s="153"/>
      <c r="M54" s="153"/>
      <c r="N54" s="154" t="s">
        <v>122</v>
      </c>
      <c r="O54" s="155" t="s">
        <v>173</v>
      </c>
    </row>
    <row r="55" spans="1:15" ht="20.100000000000001" hidden="1" customHeight="1">
      <c r="A55" s="139">
        <v>2</v>
      </c>
      <c r="B55" s="150" t="s">
        <v>141</v>
      </c>
      <c r="C55" s="158" t="s">
        <v>191</v>
      </c>
      <c r="D55" s="151"/>
      <c r="E55" s="152" t="s">
        <v>24</v>
      </c>
      <c r="F55" s="153"/>
      <c r="G55" s="153"/>
      <c r="H55" s="153"/>
      <c r="I55" s="153"/>
      <c r="J55" s="153"/>
      <c r="K55" s="153"/>
      <c r="L55" s="153"/>
      <c r="M55" s="153"/>
      <c r="N55" s="154" t="s">
        <v>121</v>
      </c>
      <c r="O55" s="155" t="s">
        <v>174</v>
      </c>
    </row>
    <row r="56" spans="1:15" ht="20.100000000000001" hidden="1" customHeight="1">
      <c r="A56" s="139">
        <v>2</v>
      </c>
      <c r="B56" s="150" t="s">
        <v>141</v>
      </c>
      <c r="C56" s="158" t="s">
        <v>191</v>
      </c>
      <c r="D56" s="151"/>
      <c r="E56" s="152" t="s">
        <v>24</v>
      </c>
      <c r="F56" s="153"/>
      <c r="G56" s="153"/>
      <c r="H56" s="153"/>
      <c r="I56" s="153"/>
      <c r="J56" s="153"/>
      <c r="K56" s="153"/>
      <c r="L56" s="153"/>
      <c r="M56" s="153"/>
      <c r="N56" s="154" t="s">
        <v>122</v>
      </c>
      <c r="O56" s="155" t="s">
        <v>174</v>
      </c>
    </row>
    <row r="57" spans="1:15" ht="20.100000000000001" hidden="1" customHeight="1">
      <c r="A57" s="139">
        <v>2</v>
      </c>
      <c r="B57" s="150" t="s">
        <v>182</v>
      </c>
      <c r="C57" s="158" t="s">
        <v>183</v>
      </c>
      <c r="D57" s="151"/>
      <c r="E57" s="152" t="s">
        <v>24</v>
      </c>
      <c r="F57" s="153"/>
      <c r="G57" s="153"/>
      <c r="H57" s="153"/>
      <c r="I57" s="153"/>
      <c r="J57" s="153"/>
      <c r="K57" s="153"/>
      <c r="L57" s="153"/>
      <c r="M57" s="153"/>
      <c r="N57" s="154" t="s">
        <v>121</v>
      </c>
      <c r="O57" s="155" t="s">
        <v>184</v>
      </c>
    </row>
    <row r="58" spans="1:15" ht="20.100000000000001" hidden="1" customHeight="1">
      <c r="A58" s="139">
        <v>2</v>
      </c>
      <c r="B58" s="150" t="s">
        <v>182</v>
      </c>
      <c r="C58" s="158" t="s">
        <v>183</v>
      </c>
      <c r="D58" s="151"/>
      <c r="E58" s="152" t="s">
        <v>24</v>
      </c>
      <c r="F58" s="153"/>
      <c r="G58" s="153"/>
      <c r="H58" s="153"/>
      <c r="I58" s="153"/>
      <c r="J58" s="153"/>
      <c r="K58" s="153"/>
      <c r="L58" s="153"/>
      <c r="M58" s="153"/>
      <c r="N58" s="154" t="s">
        <v>122</v>
      </c>
      <c r="O58" s="155" t="s">
        <v>184</v>
      </c>
    </row>
    <row r="59" spans="1:15" ht="20.100000000000001" hidden="1" customHeight="1">
      <c r="A59" s="139">
        <v>2</v>
      </c>
      <c r="B59" s="141" t="s">
        <v>124</v>
      </c>
      <c r="C59" s="142"/>
      <c r="D59" s="143"/>
      <c r="E59" s="144"/>
      <c r="F59" s="145"/>
      <c r="G59" s="146">
        <f>SUM(K59,I59,M59)</f>
        <v>0</v>
      </c>
      <c r="H59" s="147"/>
      <c r="I59" s="146">
        <f>SUM(I60:I65)</f>
        <v>0</v>
      </c>
      <c r="J59" s="147"/>
      <c r="K59" s="146">
        <f>SUM(K60:K65)</f>
        <v>0</v>
      </c>
      <c r="L59" s="147"/>
      <c r="M59" s="146">
        <f>SUM(M60:M65)</f>
        <v>0</v>
      </c>
      <c r="N59" s="148"/>
      <c r="O59" s="149"/>
    </row>
    <row r="60" spans="1:15" ht="20.100000000000001" hidden="1" customHeight="1">
      <c r="A60" s="139">
        <v>2</v>
      </c>
      <c r="B60" s="150" t="s">
        <v>123</v>
      </c>
      <c r="C60" s="158" t="s">
        <v>117</v>
      </c>
      <c r="D60" s="151"/>
      <c r="E60" s="152"/>
      <c r="F60" s="153"/>
      <c r="G60" s="153"/>
      <c r="H60" s="153"/>
      <c r="I60" s="153"/>
      <c r="J60" s="153"/>
      <c r="K60" s="153"/>
      <c r="L60" s="153"/>
      <c r="M60" s="153"/>
      <c r="N60" s="154" t="s">
        <v>121</v>
      </c>
      <c r="O60" s="155" t="s">
        <v>175</v>
      </c>
    </row>
    <row r="61" spans="1:15" ht="20.100000000000001" hidden="1" customHeight="1">
      <c r="A61" s="139">
        <v>2</v>
      </c>
      <c r="B61" s="150" t="s">
        <v>123</v>
      </c>
      <c r="C61" s="158" t="s">
        <v>117</v>
      </c>
      <c r="D61" s="151"/>
      <c r="E61" s="152"/>
      <c r="F61" s="153"/>
      <c r="G61" s="153"/>
      <c r="H61" s="153"/>
      <c r="I61" s="153"/>
      <c r="J61" s="153"/>
      <c r="K61" s="153"/>
      <c r="L61" s="153"/>
      <c r="M61" s="153"/>
      <c r="N61" s="154" t="s">
        <v>122</v>
      </c>
      <c r="O61" s="155" t="s">
        <v>175</v>
      </c>
    </row>
    <row r="62" spans="1:15" ht="20.100000000000001" hidden="1" customHeight="1">
      <c r="A62" s="139">
        <v>2</v>
      </c>
      <c r="B62" s="150" t="s">
        <v>123</v>
      </c>
      <c r="C62" s="158" t="s">
        <v>130</v>
      </c>
      <c r="D62" s="151"/>
      <c r="E62" s="152"/>
      <c r="F62" s="153"/>
      <c r="G62" s="153"/>
      <c r="H62" s="153"/>
      <c r="I62" s="153"/>
      <c r="J62" s="153"/>
      <c r="K62" s="153"/>
      <c r="L62" s="153"/>
      <c r="M62" s="153"/>
      <c r="N62" s="154" t="s">
        <v>121</v>
      </c>
      <c r="O62" s="155" t="s">
        <v>176</v>
      </c>
    </row>
    <row r="63" spans="1:15" ht="20.100000000000001" hidden="1" customHeight="1">
      <c r="A63" s="139">
        <v>2</v>
      </c>
      <c r="B63" s="150" t="s">
        <v>123</v>
      </c>
      <c r="C63" s="158" t="s">
        <v>130</v>
      </c>
      <c r="D63" s="151"/>
      <c r="E63" s="152"/>
      <c r="F63" s="153"/>
      <c r="G63" s="153"/>
      <c r="H63" s="153"/>
      <c r="I63" s="153"/>
      <c r="J63" s="153"/>
      <c r="K63" s="153"/>
      <c r="L63" s="153"/>
      <c r="M63" s="153"/>
      <c r="N63" s="154" t="s">
        <v>122</v>
      </c>
      <c r="O63" s="155" t="s">
        <v>176</v>
      </c>
    </row>
    <row r="64" spans="1:15" ht="20.100000000000001" hidden="1" customHeight="1">
      <c r="A64" s="139">
        <v>2</v>
      </c>
      <c r="B64" s="150" t="s">
        <v>123</v>
      </c>
      <c r="C64" s="158" t="s">
        <v>131</v>
      </c>
      <c r="D64" s="151"/>
      <c r="E64" s="152"/>
      <c r="F64" s="153"/>
      <c r="G64" s="153"/>
      <c r="H64" s="153"/>
      <c r="I64" s="153"/>
      <c r="J64" s="153"/>
      <c r="K64" s="153"/>
      <c r="L64" s="153"/>
      <c r="M64" s="153"/>
      <c r="N64" s="154" t="s">
        <v>121</v>
      </c>
      <c r="O64" s="155" t="s">
        <v>177</v>
      </c>
    </row>
    <row r="65" spans="1:15" ht="20.100000000000001" hidden="1" customHeight="1">
      <c r="A65" s="139">
        <v>2</v>
      </c>
      <c r="B65" s="150" t="s">
        <v>123</v>
      </c>
      <c r="C65" s="158" t="s">
        <v>131</v>
      </c>
      <c r="D65" s="151"/>
      <c r="E65" s="152"/>
      <c r="F65" s="153"/>
      <c r="G65" s="153"/>
      <c r="H65" s="153"/>
      <c r="I65" s="153"/>
      <c r="J65" s="153"/>
      <c r="K65" s="153"/>
      <c r="L65" s="153"/>
      <c r="M65" s="153"/>
      <c r="N65" s="154" t="s">
        <v>122</v>
      </c>
      <c r="O65" s="155" t="s">
        <v>177</v>
      </c>
    </row>
    <row r="66" spans="1:15" ht="20.100000000000001" customHeight="1">
      <c r="A66" s="139">
        <v>1</v>
      </c>
      <c r="B66" s="141" t="s">
        <v>259</v>
      </c>
      <c r="C66" s="142"/>
      <c r="D66" s="143"/>
      <c r="E66" s="144"/>
      <c r="F66" s="145"/>
      <c r="G66" s="146"/>
      <c r="H66" s="147"/>
      <c r="I66" s="146"/>
      <c r="J66" s="147"/>
      <c r="K66" s="146"/>
      <c r="L66" s="147"/>
      <c r="M66" s="146"/>
      <c r="N66" s="148"/>
      <c r="O66" s="149"/>
    </row>
    <row r="67" spans="1:15" ht="20.100000000000001" hidden="1" customHeight="1">
      <c r="A67" s="139">
        <v>2</v>
      </c>
      <c r="B67" s="176" t="s">
        <v>155</v>
      </c>
      <c r="C67" s="177" t="s">
        <v>156</v>
      </c>
      <c r="D67" s="178"/>
      <c r="E67" s="179" t="s">
        <v>157</v>
      </c>
      <c r="F67" s="153" t="e">
        <f>INT(SUM(J67,H67,L67))</f>
        <v>#REF!</v>
      </c>
      <c r="G67" s="153" t="e">
        <f>SUM(K67,I67,M67)</f>
        <v>#REF!</v>
      </c>
      <c r="H67" s="153" t="e">
        <f>#REF!</f>
        <v>#REF!</v>
      </c>
      <c r="I67" s="153" t="e">
        <f>INT(D67*H67)</f>
        <v>#REF!</v>
      </c>
      <c r="J67" s="153" t="e">
        <f>#REF!</f>
        <v>#REF!</v>
      </c>
      <c r="K67" s="153" t="e">
        <f>INT(D67*J67)</f>
        <v>#REF!</v>
      </c>
      <c r="L67" s="153" t="e">
        <f>#REF!</f>
        <v>#REF!</v>
      </c>
      <c r="M67" s="153" t="e">
        <f>INT(D67*L67)</f>
        <v>#REF!</v>
      </c>
      <c r="N67" s="181" t="s">
        <v>121</v>
      </c>
      <c r="O67" s="182" t="s">
        <v>244</v>
      </c>
    </row>
    <row r="68" spans="1:15" ht="20.100000000000001" customHeight="1">
      <c r="A68" s="139">
        <v>1</v>
      </c>
      <c r="B68" s="150" t="s">
        <v>155</v>
      </c>
      <c r="C68" s="158" t="s">
        <v>156</v>
      </c>
      <c r="D68" s="258">
        <v>3252.2</v>
      </c>
      <c r="E68" s="144" t="s">
        <v>157</v>
      </c>
      <c r="F68" s="153"/>
      <c r="G68" s="153"/>
      <c r="H68" s="153"/>
      <c r="I68" s="153"/>
      <c r="J68" s="153"/>
      <c r="K68" s="153"/>
      <c r="L68" s="153"/>
      <c r="M68" s="153"/>
      <c r="N68" s="154"/>
      <c r="O68" s="182"/>
    </row>
    <row r="69" spans="1:15" ht="20.100000000000001" hidden="1" customHeight="1">
      <c r="A69" s="139">
        <v>2</v>
      </c>
      <c r="B69" s="183" t="s">
        <v>178</v>
      </c>
      <c r="C69" s="184"/>
      <c r="D69" s="185"/>
      <c r="E69" s="186"/>
      <c r="F69" s="187"/>
      <c r="G69" s="188"/>
      <c r="H69" s="189"/>
      <c r="I69" s="188"/>
      <c r="J69" s="189"/>
      <c r="K69" s="188"/>
      <c r="L69" s="189"/>
      <c r="M69" s="188"/>
      <c r="N69" s="190"/>
      <c r="O69" s="191"/>
    </row>
    <row r="70" spans="1:15" s="159" customFormat="1" ht="20.100000000000001" hidden="1" customHeight="1">
      <c r="A70" s="139">
        <v>2</v>
      </c>
      <c r="B70" s="161" t="s">
        <v>179</v>
      </c>
      <c r="C70" s="162" t="s">
        <v>180</v>
      </c>
      <c r="D70" s="143"/>
      <c r="E70" s="144" t="s">
        <v>181</v>
      </c>
      <c r="F70" s="145"/>
      <c r="G70" s="147"/>
      <c r="H70" s="147"/>
      <c r="I70" s="147"/>
      <c r="J70" s="147"/>
      <c r="K70" s="147"/>
      <c r="L70" s="147"/>
      <c r="M70" s="147"/>
      <c r="N70" s="163" t="s">
        <v>121</v>
      </c>
      <c r="O70" s="164" t="s">
        <v>185</v>
      </c>
    </row>
    <row r="71" spans="1:15" ht="20.100000000000001" customHeight="1">
      <c r="A71" s="4">
        <v>1</v>
      </c>
      <c r="B71" s="165" t="s">
        <v>186</v>
      </c>
      <c r="C71" s="142"/>
      <c r="D71" s="143"/>
      <c r="E71" s="144"/>
      <c r="F71" s="145"/>
      <c r="G71" s="146"/>
      <c r="H71" s="147"/>
      <c r="I71" s="146"/>
      <c r="J71" s="147"/>
      <c r="K71" s="146"/>
      <c r="L71" s="147"/>
      <c r="M71" s="146"/>
      <c r="N71" s="148"/>
      <c r="O71" s="149"/>
    </row>
    <row r="72" spans="1:15" ht="20.100000000000001" hidden="1" customHeight="1">
      <c r="A72" s="139">
        <v>2</v>
      </c>
      <c r="B72" s="192" t="s">
        <v>187</v>
      </c>
      <c r="C72" s="184"/>
      <c r="D72" s="185"/>
      <c r="E72" s="186"/>
      <c r="F72" s="187"/>
      <c r="G72" s="146">
        <f>SUM(K72,I72,M72)</f>
        <v>0</v>
      </c>
      <c r="H72" s="147"/>
      <c r="I72" s="146">
        <f>SUM(I73:I76)</f>
        <v>0</v>
      </c>
      <c r="J72" s="147"/>
      <c r="K72" s="146">
        <f>SUM(K73:K76)</f>
        <v>0</v>
      </c>
      <c r="L72" s="147"/>
      <c r="M72" s="146">
        <f>SUM(M73:M76)</f>
        <v>0</v>
      </c>
      <c r="N72" s="148"/>
      <c r="O72" s="191"/>
    </row>
    <row r="73" spans="1:15" ht="20.100000000000001" hidden="1" customHeight="1">
      <c r="A73" s="139">
        <v>2</v>
      </c>
      <c r="B73" s="166" t="s">
        <v>192</v>
      </c>
      <c r="C73" s="167"/>
      <c r="D73" s="151"/>
      <c r="E73" s="168" t="s">
        <v>2</v>
      </c>
      <c r="F73" s="153"/>
      <c r="G73" s="153"/>
      <c r="H73" s="153"/>
      <c r="I73" s="153"/>
      <c r="J73" s="153"/>
      <c r="K73" s="153"/>
      <c r="L73" s="245"/>
      <c r="M73" s="245"/>
      <c r="N73" s="154" t="s">
        <v>121</v>
      </c>
      <c r="O73" s="155" t="s">
        <v>245</v>
      </c>
    </row>
    <row r="74" spans="1:15" ht="20.100000000000001" hidden="1" customHeight="1">
      <c r="A74" s="139">
        <v>2</v>
      </c>
      <c r="B74" s="166" t="s">
        <v>193</v>
      </c>
      <c r="C74" s="167"/>
      <c r="D74" s="151"/>
      <c r="E74" s="168" t="s">
        <v>2</v>
      </c>
      <c r="F74" s="153"/>
      <c r="G74" s="153"/>
      <c r="H74" s="153"/>
      <c r="I74" s="153"/>
      <c r="J74" s="153"/>
      <c r="K74" s="153"/>
      <c r="L74" s="153"/>
      <c r="M74" s="153"/>
      <c r="N74" s="154" t="s">
        <v>121</v>
      </c>
      <c r="O74" s="155" t="s">
        <v>246</v>
      </c>
    </row>
    <row r="75" spans="1:15" ht="20.100000000000001" hidden="1" customHeight="1">
      <c r="A75" s="139">
        <v>2</v>
      </c>
      <c r="B75" s="166" t="s">
        <v>188</v>
      </c>
      <c r="C75" s="167"/>
      <c r="D75" s="151"/>
      <c r="E75" s="168" t="s">
        <v>2</v>
      </c>
      <c r="F75" s="145"/>
      <c r="G75" s="145"/>
      <c r="H75" s="145"/>
      <c r="I75" s="153"/>
      <c r="J75" s="145"/>
      <c r="K75" s="153"/>
      <c r="L75" s="145"/>
      <c r="M75" s="153"/>
      <c r="N75" s="154" t="s">
        <v>121</v>
      </c>
      <c r="O75" s="155" t="s">
        <v>194</v>
      </c>
    </row>
    <row r="76" spans="1:15" ht="19.5" hidden="1" customHeight="1">
      <c r="A76" s="139">
        <v>2</v>
      </c>
      <c r="B76" s="166" t="s">
        <v>189</v>
      </c>
      <c r="C76" s="167"/>
      <c r="D76" s="151"/>
      <c r="E76" s="168" t="s">
        <v>2</v>
      </c>
      <c r="F76" s="145"/>
      <c r="G76" s="145"/>
      <c r="H76" s="145"/>
      <c r="I76" s="153"/>
      <c r="J76" s="145"/>
      <c r="K76" s="153"/>
      <c r="L76" s="145"/>
      <c r="M76" s="153"/>
      <c r="N76" s="154" t="s">
        <v>121</v>
      </c>
      <c r="O76" s="155" t="s">
        <v>195</v>
      </c>
    </row>
    <row r="77" spans="1:15" ht="20.100000000000001" customHeight="1">
      <c r="A77" s="139">
        <v>1</v>
      </c>
      <c r="B77" s="165" t="s">
        <v>225</v>
      </c>
      <c r="C77" s="142"/>
      <c r="D77" s="143"/>
      <c r="E77" s="144"/>
      <c r="F77" s="145"/>
      <c r="G77" s="146"/>
      <c r="H77" s="147"/>
      <c r="I77" s="146"/>
      <c r="J77" s="147"/>
      <c r="K77" s="146"/>
      <c r="L77" s="147"/>
      <c r="M77" s="146"/>
      <c r="N77" s="148"/>
      <c r="O77" s="149"/>
    </row>
    <row r="78" spans="1:15" s="160" customFormat="1" ht="20.100000000000001" customHeight="1">
      <c r="A78" s="139">
        <v>1</v>
      </c>
      <c r="B78" s="161" t="s">
        <v>293</v>
      </c>
      <c r="C78" s="162" t="s">
        <v>18</v>
      </c>
      <c r="D78" s="175">
        <v>49.6</v>
      </c>
      <c r="E78" s="144" t="s">
        <v>200</v>
      </c>
      <c r="F78" s="145"/>
      <c r="G78" s="153"/>
      <c r="H78" s="145"/>
      <c r="I78" s="153"/>
      <c r="J78" s="145"/>
      <c r="K78" s="153"/>
      <c r="L78" s="145"/>
      <c r="M78" s="153"/>
      <c r="N78" s="163"/>
      <c r="O78" s="164"/>
    </row>
    <row r="79" spans="1:15" ht="20.100000000000001" customHeight="1">
      <c r="A79" s="139">
        <v>1</v>
      </c>
      <c r="B79" s="165" t="s">
        <v>226</v>
      </c>
      <c r="C79" s="142"/>
      <c r="D79" s="143"/>
      <c r="E79" s="144"/>
      <c r="F79" s="145"/>
      <c r="G79" s="146"/>
      <c r="H79" s="147"/>
      <c r="I79" s="146"/>
      <c r="J79" s="147"/>
      <c r="K79" s="146"/>
      <c r="L79" s="147"/>
      <c r="M79" s="146"/>
      <c r="N79" s="148"/>
      <c r="O79" s="149"/>
    </row>
    <row r="80" spans="1:15" ht="20.100000000000001" customHeight="1">
      <c r="A80" s="4">
        <v>1</v>
      </c>
      <c r="B80" s="166" t="s">
        <v>30</v>
      </c>
      <c r="C80" s="162" t="s">
        <v>31</v>
      </c>
      <c r="D80" s="143">
        <v>2</v>
      </c>
      <c r="E80" s="144" t="s">
        <v>32</v>
      </c>
      <c r="F80" s="145"/>
      <c r="G80" s="145"/>
      <c r="H80" s="145"/>
      <c r="I80" s="153"/>
      <c r="J80" s="145"/>
      <c r="K80" s="153"/>
      <c r="L80" s="145"/>
      <c r="M80" s="153"/>
      <c r="N80" s="169"/>
      <c r="O80" s="164"/>
    </row>
    <row r="81" spans="1:15" ht="20.100000000000001" customHeight="1">
      <c r="A81" s="4">
        <v>1</v>
      </c>
      <c r="B81" s="166" t="s">
        <v>33</v>
      </c>
      <c r="C81" s="162" t="s">
        <v>34</v>
      </c>
      <c r="D81" s="143">
        <v>6</v>
      </c>
      <c r="E81" s="144" t="s">
        <v>32</v>
      </c>
      <c r="F81" s="145"/>
      <c r="G81" s="145"/>
      <c r="H81" s="145"/>
      <c r="I81" s="153"/>
      <c r="J81" s="145"/>
      <c r="K81" s="153"/>
      <c r="L81" s="145"/>
      <c r="M81" s="153"/>
      <c r="N81" s="169"/>
      <c r="O81" s="164"/>
    </row>
    <row r="82" spans="1:15" ht="20.100000000000001" customHeight="1">
      <c r="A82" s="4">
        <v>1</v>
      </c>
      <c r="B82" s="166" t="s">
        <v>35</v>
      </c>
      <c r="C82" s="162" t="s">
        <v>36</v>
      </c>
      <c r="D82" s="151">
        <v>407</v>
      </c>
      <c r="E82" s="144" t="s">
        <v>32</v>
      </c>
      <c r="F82" s="145"/>
      <c r="G82" s="145"/>
      <c r="H82" s="145"/>
      <c r="I82" s="145"/>
      <c r="J82" s="145"/>
      <c r="K82" s="145"/>
      <c r="L82" s="145"/>
      <c r="M82" s="145"/>
      <c r="N82" s="169"/>
      <c r="O82" s="164"/>
    </row>
    <row r="83" spans="1:15" s="173" customFormat="1" ht="20.100000000000001" hidden="1" customHeight="1">
      <c r="A83" s="236">
        <v>2</v>
      </c>
      <c r="B83" s="237" t="s">
        <v>37</v>
      </c>
      <c r="C83" s="193" t="s">
        <v>38</v>
      </c>
      <c r="D83" s="244"/>
      <c r="E83" s="194" t="s">
        <v>113</v>
      </c>
      <c r="F83" s="238" t="e">
        <f t="shared" ref="F83" si="16">SUM(J83,H83,L83)</f>
        <v>#REF!</v>
      </c>
      <c r="G83" s="238" t="e">
        <f t="shared" ref="G83" si="17">SUM(K83,I83,M83)</f>
        <v>#REF!</v>
      </c>
      <c r="H83" s="238" t="e">
        <f>#REF!</f>
        <v>#REF!</v>
      </c>
      <c r="I83" s="239" t="e">
        <f>INT(D83*H83)</f>
        <v>#REF!</v>
      </c>
      <c r="J83" s="238" t="e">
        <f>#REF!</f>
        <v>#REF!</v>
      </c>
      <c r="K83" s="239" t="e">
        <f>INT(D83*J83)</f>
        <v>#REF!</v>
      </c>
      <c r="L83" s="238" t="e">
        <f>#REF!</f>
        <v>#REF!</v>
      </c>
      <c r="M83" s="239" t="e">
        <f>INT(D83*L83)</f>
        <v>#REF!</v>
      </c>
      <c r="N83" s="240" t="s">
        <v>3</v>
      </c>
      <c r="O83" s="155" t="s">
        <v>247</v>
      </c>
    </row>
    <row r="84" spans="1:15" ht="20.100000000000001" customHeight="1">
      <c r="A84" s="128">
        <v>1</v>
      </c>
      <c r="B84" s="166" t="s">
        <v>219</v>
      </c>
      <c r="C84" s="167" t="s">
        <v>265</v>
      </c>
      <c r="D84" s="174">
        <v>6.2</v>
      </c>
      <c r="E84" s="168" t="s">
        <v>181</v>
      </c>
      <c r="F84" s="145"/>
      <c r="G84" s="145"/>
      <c r="H84" s="145"/>
      <c r="I84" s="153"/>
      <c r="J84" s="145"/>
      <c r="K84" s="153"/>
      <c r="L84" s="145"/>
      <c r="M84" s="153"/>
      <c r="N84" s="170"/>
      <c r="O84" s="155"/>
    </row>
    <row r="85" spans="1:15" s="173" customFormat="1" ht="20.100000000000001" hidden="1" customHeight="1">
      <c r="A85" s="236">
        <v>2</v>
      </c>
      <c r="B85" s="237" t="s">
        <v>39</v>
      </c>
      <c r="C85" s="193"/>
      <c r="D85" s="244"/>
      <c r="E85" s="194" t="s">
        <v>53</v>
      </c>
      <c r="F85" s="241" t="e">
        <f t="shared" ref="F85" si="18">SUM(J85,H85,L85)</f>
        <v>#REF!</v>
      </c>
      <c r="G85" s="241" t="e">
        <f t="shared" ref="G85" si="19">SUM(K85,I85,M85)</f>
        <v>#REF!</v>
      </c>
      <c r="H85" s="241"/>
      <c r="I85" s="242">
        <f>INT(D85*H85)</f>
        <v>0</v>
      </c>
      <c r="J85" s="241"/>
      <c r="K85" s="242">
        <f>INT(D85*J85)</f>
        <v>0</v>
      </c>
      <c r="L85" s="241" t="e">
        <f>#REF!</f>
        <v>#REF!</v>
      </c>
      <c r="M85" s="242" t="e">
        <f>INT(D85*L85)</f>
        <v>#REF!</v>
      </c>
      <c r="N85" s="240" t="s">
        <v>3</v>
      </c>
      <c r="O85" s="155" t="s">
        <v>248</v>
      </c>
    </row>
    <row r="86" spans="1:15" ht="19.5" customHeight="1">
      <c r="A86" s="139">
        <v>1</v>
      </c>
      <c r="B86" s="165" t="s">
        <v>196</v>
      </c>
      <c r="C86" s="142"/>
      <c r="D86" s="143"/>
      <c r="E86" s="144"/>
      <c r="F86" s="145"/>
      <c r="G86" s="146"/>
      <c r="H86" s="147"/>
      <c r="I86" s="146"/>
      <c r="J86" s="147"/>
      <c r="K86" s="146"/>
      <c r="L86" s="147"/>
      <c r="M86" s="146"/>
      <c r="N86" s="148"/>
      <c r="O86" s="149"/>
    </row>
    <row r="87" spans="1:15" ht="20.100000000000001" customHeight="1">
      <c r="A87" s="139">
        <v>1</v>
      </c>
      <c r="B87" s="166" t="s">
        <v>197</v>
      </c>
      <c r="C87" s="162"/>
      <c r="D87" s="143">
        <v>1</v>
      </c>
      <c r="E87" s="144" t="s">
        <v>199</v>
      </c>
      <c r="F87" s="145"/>
      <c r="G87" s="145"/>
      <c r="H87" s="145"/>
      <c r="I87" s="153"/>
      <c r="J87" s="145"/>
      <c r="K87" s="153"/>
      <c r="L87" s="145"/>
      <c r="M87" s="153"/>
      <c r="N87" s="169"/>
      <c r="O87" s="164"/>
    </row>
    <row r="88" spans="1:15" ht="20.100000000000001" customHeight="1">
      <c r="A88" s="139">
        <v>1</v>
      </c>
      <c r="B88" s="166" t="s">
        <v>198</v>
      </c>
      <c r="C88" s="162"/>
      <c r="D88" s="143">
        <v>1</v>
      </c>
      <c r="E88" s="144" t="s">
        <v>199</v>
      </c>
      <c r="F88" s="145"/>
      <c r="G88" s="145"/>
      <c r="H88" s="145"/>
      <c r="I88" s="153"/>
      <c r="J88" s="145"/>
      <c r="K88" s="153"/>
      <c r="L88" s="145"/>
      <c r="M88" s="153"/>
      <c r="N88" s="169"/>
      <c r="O88" s="164"/>
    </row>
    <row r="89" spans="1:15" ht="20.100000000000001" customHeight="1">
      <c r="A89" s="139">
        <v>1</v>
      </c>
      <c r="B89" s="197"/>
      <c r="C89" s="198"/>
      <c r="D89" s="185"/>
      <c r="E89" s="186"/>
      <c r="F89" s="187"/>
      <c r="G89" s="188"/>
      <c r="H89" s="187"/>
      <c r="I89" s="195"/>
      <c r="J89" s="187"/>
      <c r="K89" s="196"/>
      <c r="L89" s="187"/>
      <c r="M89" s="196"/>
      <c r="N89" s="190"/>
      <c r="O89" s="191"/>
    </row>
    <row r="90" spans="1:15" ht="20.100000000000001" customHeight="1">
      <c r="A90" s="139">
        <v>1</v>
      </c>
      <c r="B90" s="255" t="s">
        <v>258</v>
      </c>
      <c r="C90" s="142"/>
      <c r="D90" s="143"/>
      <c r="E90" s="144"/>
      <c r="F90" s="145"/>
      <c r="G90" s="146"/>
      <c r="H90" s="147"/>
      <c r="I90" s="146"/>
      <c r="J90" s="147"/>
      <c r="K90" s="146"/>
      <c r="L90" s="147"/>
      <c r="M90" s="146"/>
      <c r="N90" s="148"/>
      <c r="O90" s="149"/>
    </row>
    <row r="91" spans="1:15" ht="20.100000000000001" customHeight="1">
      <c r="A91" s="139">
        <v>1</v>
      </c>
      <c r="B91" s="165" t="s">
        <v>207</v>
      </c>
      <c r="C91" s="142"/>
      <c r="D91" s="143"/>
      <c r="E91" s="144"/>
      <c r="F91" s="145"/>
      <c r="G91" s="146"/>
      <c r="H91" s="147"/>
      <c r="I91" s="146"/>
      <c r="J91" s="147"/>
      <c r="K91" s="146"/>
      <c r="L91" s="147"/>
      <c r="M91" s="146"/>
      <c r="N91" s="148"/>
      <c r="O91" s="149"/>
    </row>
    <row r="92" spans="1:15" s="235" customFormat="1" ht="20.100000000000001" customHeight="1">
      <c r="A92" s="139">
        <v>1</v>
      </c>
      <c r="B92" s="166" t="s">
        <v>256</v>
      </c>
      <c r="C92" s="162" t="s">
        <v>257</v>
      </c>
      <c r="D92" s="143">
        <v>3095</v>
      </c>
      <c r="E92" s="144" t="s">
        <v>190</v>
      </c>
      <c r="F92" s="145"/>
      <c r="G92" s="145"/>
      <c r="H92" s="145"/>
      <c r="I92" s="153"/>
      <c r="J92" s="145"/>
      <c r="K92" s="153"/>
      <c r="L92" s="145"/>
      <c r="M92" s="153"/>
      <c r="N92" s="169"/>
      <c r="O92" s="164"/>
    </row>
    <row r="93" spans="1:15" ht="20.100000000000001" customHeight="1">
      <c r="A93" s="139">
        <v>1</v>
      </c>
      <c r="B93" s="165" t="s">
        <v>208</v>
      </c>
      <c r="C93" s="142"/>
      <c r="D93" s="143"/>
      <c r="E93" s="144"/>
      <c r="F93" s="145"/>
      <c r="G93" s="146"/>
      <c r="H93" s="147"/>
      <c r="I93" s="146"/>
      <c r="J93" s="147"/>
      <c r="K93" s="146"/>
      <c r="L93" s="147"/>
      <c r="M93" s="146"/>
      <c r="N93" s="148"/>
      <c r="O93" s="149"/>
    </row>
    <row r="94" spans="1:15" ht="20.100000000000001" customHeight="1">
      <c r="A94" s="139">
        <v>1</v>
      </c>
      <c r="B94" s="200" t="s">
        <v>203</v>
      </c>
      <c r="C94" s="201" t="s">
        <v>224</v>
      </c>
      <c r="D94" s="206">
        <v>0.54</v>
      </c>
      <c r="E94" s="172" t="s">
        <v>222</v>
      </c>
      <c r="F94" s="156"/>
      <c r="G94" s="156"/>
      <c r="H94" s="156"/>
      <c r="I94" s="202"/>
      <c r="J94" s="156"/>
      <c r="K94" s="202"/>
      <c r="L94" s="156"/>
      <c r="M94" s="202"/>
      <c r="N94" s="203"/>
      <c r="O94" s="204"/>
    </row>
    <row r="98" spans="7:7" ht="20.100000000000001" customHeight="1">
      <c r="G98" s="254">
        <f>F94*D94%</f>
        <v>0</v>
      </c>
    </row>
  </sheetData>
  <autoFilter ref="A1:A94">
    <filterColumn colId="0">
      <filters>
        <filter val="1"/>
      </filters>
    </filterColumn>
  </autoFilter>
  <mergeCells count="10">
    <mergeCell ref="B1:B2"/>
    <mergeCell ref="C1:C2"/>
    <mergeCell ref="D1:D2"/>
    <mergeCell ref="E1:E2"/>
    <mergeCell ref="J1:K1"/>
    <mergeCell ref="L1:M1"/>
    <mergeCell ref="N1:N2"/>
    <mergeCell ref="O1:O2"/>
    <mergeCell ref="F1:G1"/>
    <mergeCell ref="H1:I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5" fitToHeight="999" orientation="landscape" r:id="rId1"/>
  <headerFooter>
    <oddHeader>&amp;C&amp;"굴림체,굵게"&amp;24내 역 서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표지</vt:lpstr>
      <vt:lpstr>위치도</vt:lpstr>
      <vt:lpstr>공사원가계산서</vt:lpstr>
      <vt:lpstr>내역서총괄표</vt:lpstr>
      <vt:lpstr>내역서</vt:lpstr>
      <vt:lpstr>공사원가계산서!Print_Area</vt:lpstr>
      <vt:lpstr>내역서!Print_Area</vt:lpstr>
      <vt:lpstr>내역서총괄표!Print_Area</vt:lpstr>
      <vt:lpstr>위치도!Print_Area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경영정보팀</cp:lastModifiedBy>
  <cp:lastPrinted>2023-03-20T01:47:57Z</cp:lastPrinted>
  <dcterms:created xsi:type="dcterms:W3CDTF">2012-02-01T06:45:17Z</dcterms:created>
  <dcterms:modified xsi:type="dcterms:W3CDTF">2023-03-21T00:45:21Z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TAsICJub2RlMSIgOiB7ImRzZCI6IjAxMDAwMDAwMDAwMDMwMjIiLCJsb2dUaW1lIjoiMjAyMy0wMy0yMFQwMDoyODoyNFoiLCJwSUQiOjEsInRyYWNlSWQiOiI1ODY4REQ2RTAyM0M0OUUyODBCMDJBN0QyNTc2MzJFMiIsInVzZXJDb2RlIjoiMjAwNzAwMTYifSwibm9kZTIiIDogeyJkc2QiOiIwMTAwMDAwMDAwMDAzMDIyIiwibG9nVGltZSI6IjIwMjMtMDMtMjBUMDE6NDU6MjZaIiwicElEIjoxLCJ0cmFjZUlkIjoiRUY0OTQ1MTRDNTkxNDMyRjlBOEMzRTZEOUEyQ0REQkQiLCJ1c2VyQ29kZSI6IjIwMDcwMDE2In0sIm5vZGUzIiA6IHsiZHNkIjoiMDEwMDAwMDAwMDAwMzAyMiIsImxvZ1RpbWUiOiIyMDIzLTAzLTIxVDAwOjQwOjUxWiIsInBJRCI6MSwidHJhY2VJZCI6IjYwNEVFM0RCRDVBMjQ4N0RCNjA2NkYwN0VDRUE2RkQ5IiwidXNlckNvZGUiOiIyMDA3MDAxNiJ9LCJub2RlNCIgOiB7ImRzZCI6IjAxMDAwMDAwMDAwMDMwMjIiLCJsb2dUaW1lIjoiMjAyMy0wMy0yMVQwMDo0NDo0OVoiLCJwSUQiOjEsInRyYWNlSWQiOiI0QjM3NzY5QUFFQTI0QTU2OTQ0OEUxMTIyRjcxMkRFMyIsInVzZXJDb2RlIjoiMjAwNzAwMTYifSwibm9kZTUiIDogeyAidXNlckNvZGUiIDogIjIwMDYwMDE2IiwgInRyYWNlSWQiIDogIkFCMzQ2RDc5Nzk4MDEyREM1NkUxNDBFRDY1RDJCRjI3IiwgImRzZCIgOiAiMDAwMDAwMDAwMDAwMDAwMCIsICJwSUQiIDogIjIwNDgiLCAibG9nVGltZSIgOiAiMjAyMy0wMy0yM1QwMTo0MzoyOVoiIH19</vt:lpwstr>
  </property>
</Properties>
</file>